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09" i="1" l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63" i="1" l="1"/>
  <c r="BH7" i="1"/>
  <c r="AH7" i="1" s="1"/>
  <c r="BH8" i="1"/>
  <c r="AH8" i="1" s="1"/>
  <c r="AF7" i="1"/>
  <c r="AG8" i="1"/>
  <c r="AF8" i="1"/>
  <c r="AE8" i="1"/>
  <c r="BH3" i="1"/>
  <c r="BH6" i="1"/>
  <c r="BH17" i="1"/>
  <c r="BH106" i="1"/>
  <c r="BH114" i="1"/>
  <c r="BH122" i="1"/>
  <c r="BH130" i="1"/>
  <c r="BH138" i="1"/>
  <c r="BH146" i="1"/>
  <c r="BH154" i="1"/>
  <c r="BH162" i="1"/>
  <c r="BH170" i="1"/>
  <c r="BH178" i="1"/>
  <c r="BH186" i="1"/>
  <c r="BH198" i="1"/>
  <c r="BH202" i="1"/>
  <c r="BH137" i="1"/>
  <c r="BH135" i="1"/>
  <c r="BH133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97" i="1"/>
  <c r="BH89" i="1"/>
  <c r="BH81" i="1"/>
  <c r="BH73" i="1"/>
  <c r="BH65" i="1"/>
  <c r="BH57" i="1"/>
  <c r="BH99" i="1"/>
  <c r="BH91" i="1"/>
  <c r="BH83" i="1"/>
  <c r="BH75" i="1"/>
  <c r="BH67" i="1"/>
  <c r="BH59" i="1"/>
  <c r="BH101" i="1"/>
  <c r="BH93" i="1"/>
  <c r="BH85" i="1"/>
  <c r="BH77" i="1"/>
  <c r="BH69" i="1"/>
  <c r="BH61" i="1"/>
  <c r="BH53" i="1"/>
  <c r="BH48" i="1"/>
  <c r="BH45" i="1"/>
  <c r="BH87" i="1"/>
  <c r="BH55" i="1"/>
  <c r="BH36" i="1"/>
  <c r="BH34" i="1"/>
  <c r="BH28" i="1"/>
  <c r="BH27" i="1"/>
  <c r="BH25" i="1"/>
  <c r="BH24" i="1"/>
  <c r="BH22" i="1"/>
  <c r="BH20" i="1"/>
  <c r="BH15" i="1"/>
  <c r="BH79" i="1"/>
  <c r="BH46" i="1"/>
  <c r="BH44" i="1"/>
  <c r="BH103" i="1"/>
  <c r="BH71" i="1"/>
  <c r="BH38" i="1"/>
  <c r="BH37" i="1"/>
  <c r="BH35" i="1"/>
  <c r="BH2" i="1"/>
  <c r="BH13" i="1"/>
  <c r="BH18" i="1"/>
  <c r="BH21" i="1"/>
  <c r="BH31" i="1"/>
  <c r="BH41" i="1"/>
  <c r="BH95" i="1"/>
  <c r="BH16" i="1"/>
  <c r="BH26" i="1"/>
  <c r="BH30" i="1"/>
  <c r="BH33" i="1"/>
  <c r="BH40" i="1"/>
  <c r="BH110" i="1"/>
  <c r="BH118" i="1"/>
  <c r="BH126" i="1"/>
  <c r="BH134" i="1"/>
  <c r="BH142" i="1"/>
  <c r="BH150" i="1"/>
  <c r="BH158" i="1"/>
  <c r="BH166" i="1"/>
  <c r="BH174" i="1"/>
  <c r="BH182" i="1"/>
  <c r="BH190" i="1"/>
  <c r="BH194" i="1"/>
  <c r="BH206" i="1"/>
  <c r="BH1" i="1"/>
  <c r="BH9" i="1"/>
  <c r="BH10" i="1"/>
  <c r="BH11" i="1"/>
  <c r="BH12" i="1"/>
  <c r="BH14" i="1"/>
  <c r="BH23" i="1"/>
  <c r="BH32" i="1"/>
  <c r="BH4" i="1"/>
  <c r="BH5" i="1"/>
  <c r="BH19" i="1"/>
  <c r="BH29" i="1"/>
  <c r="BH39" i="1"/>
  <c r="BH74" i="1"/>
  <c r="BH42" i="1"/>
  <c r="BH47" i="1"/>
  <c r="BH82" i="1"/>
  <c r="BH43" i="1"/>
  <c r="BH50" i="1"/>
  <c r="BH58" i="1"/>
  <c r="BH90" i="1"/>
  <c r="BH49" i="1"/>
  <c r="BH66" i="1"/>
  <c r="BH98" i="1"/>
  <c r="BH51" i="1"/>
  <c r="BH52" i="1"/>
  <c r="BH56" i="1"/>
  <c r="BH64" i="1"/>
  <c r="BH72" i="1"/>
  <c r="BH80" i="1"/>
  <c r="BH88" i="1"/>
  <c r="BH96" i="1"/>
  <c r="BH104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54" i="1"/>
  <c r="BH62" i="1"/>
  <c r="BH70" i="1"/>
  <c r="BH78" i="1"/>
  <c r="BH86" i="1"/>
  <c r="BH94" i="1"/>
  <c r="BH102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60" i="1"/>
  <c r="BH68" i="1"/>
  <c r="BH76" i="1"/>
  <c r="BH84" i="1"/>
  <c r="BH92" i="1"/>
  <c r="BH100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AG7" i="1" l="1"/>
  <c r="AE7" i="1"/>
  <c r="AF10" i="1"/>
  <c r="AE10" i="1"/>
  <c r="AG10" i="1"/>
  <c r="AH10" i="1"/>
  <c r="AH2" i="1"/>
  <c r="AG2" i="1"/>
  <c r="AF2" i="1"/>
  <c r="AE2" i="1"/>
  <c r="AE36" i="1"/>
  <c r="I17" i="1"/>
  <c r="I44" i="1" s="1"/>
  <c r="W8" i="1"/>
  <c r="C17" i="1"/>
  <c r="C44" i="1" s="1"/>
  <c r="AE35" i="1"/>
  <c r="W7" i="1"/>
  <c r="AF5" i="1"/>
  <c r="AE5" i="1"/>
  <c r="AG5" i="1"/>
  <c r="AH5" i="1"/>
  <c r="AE9" i="1"/>
  <c r="AG9" i="1"/>
  <c r="AF9" i="1"/>
  <c r="AH9" i="1"/>
  <c r="AH6" i="1"/>
  <c r="AG6" i="1"/>
  <c r="AE6" i="1"/>
  <c r="AF6" i="1"/>
  <c r="J17" i="1"/>
  <c r="J44" i="1" s="1"/>
  <c r="AF36" i="1"/>
  <c r="X8" i="1"/>
  <c r="X36" i="1" s="1"/>
  <c r="D17" i="1"/>
  <c r="D44" i="1" s="1"/>
  <c r="AF35" i="1"/>
  <c r="X7" i="1"/>
  <c r="X35" i="1" s="1"/>
  <c r="AF4" i="1"/>
  <c r="AE4" i="1"/>
  <c r="AH4" i="1"/>
  <c r="AG4" i="1"/>
  <c r="AF12" i="1"/>
  <c r="AE12" i="1"/>
  <c r="AH12" i="1"/>
  <c r="AG12" i="1"/>
  <c r="AG1" i="1"/>
  <c r="AF1" i="1"/>
  <c r="AH1" i="1"/>
  <c r="AE1" i="1"/>
  <c r="AE3" i="1"/>
  <c r="AH3" i="1"/>
  <c r="AF3" i="1"/>
  <c r="AG3" i="1"/>
  <c r="AG36" i="1"/>
  <c r="K17" i="1"/>
  <c r="K44" i="1" s="1"/>
  <c r="Y8" i="1"/>
  <c r="Y36" i="1" s="1"/>
  <c r="AH35" i="1"/>
  <c r="E18" i="1"/>
  <c r="E45" i="1" s="1"/>
  <c r="AA7" i="1"/>
  <c r="AA35" i="1" s="1"/>
  <c r="AH11" i="1"/>
  <c r="AG11" i="1"/>
  <c r="AF11" i="1"/>
  <c r="AE11" i="1"/>
  <c r="AH36" i="1"/>
  <c r="K18" i="1"/>
  <c r="K45" i="1" s="1"/>
  <c r="AA8" i="1"/>
  <c r="AA36" i="1" s="1"/>
  <c r="AG35" i="1"/>
  <c r="Y7" i="1"/>
  <c r="Y35" i="1" s="1"/>
  <c r="E17" i="1"/>
  <c r="E44" i="1" s="1"/>
  <c r="AO35" i="1" l="1"/>
  <c r="K23" i="1"/>
  <c r="K50" i="1" s="1"/>
  <c r="Y11" i="1"/>
  <c r="Y39" i="1" s="1"/>
  <c r="AG39" i="1"/>
  <c r="Q5" i="1"/>
  <c r="Q32" i="1" s="1"/>
  <c r="Y3" i="1"/>
  <c r="Y31" i="1" s="1"/>
  <c r="AG31" i="1"/>
  <c r="AE29" i="1"/>
  <c r="C5" i="1"/>
  <c r="C32" i="1" s="1"/>
  <c r="W1" i="1"/>
  <c r="AG40" i="1"/>
  <c r="Y12" i="1"/>
  <c r="Y40" i="1" s="1"/>
  <c r="Q23" i="1"/>
  <c r="Q50" i="1" s="1"/>
  <c r="AG32" i="1"/>
  <c r="Y4" i="1"/>
  <c r="Y32" i="1" s="1"/>
  <c r="E11" i="1"/>
  <c r="E38" i="1" s="1"/>
  <c r="AP35" i="1"/>
  <c r="AG34" i="1"/>
  <c r="Q11" i="1"/>
  <c r="Q38" i="1" s="1"/>
  <c r="Y6" i="1"/>
  <c r="Y34" i="1" s="1"/>
  <c r="AG37" i="1"/>
  <c r="Q17" i="1"/>
  <c r="Q44" i="1" s="1"/>
  <c r="Y9" i="1"/>
  <c r="Y37" i="1" s="1"/>
  <c r="AE33" i="1"/>
  <c r="I11" i="1"/>
  <c r="I38" i="1" s="1"/>
  <c r="W5" i="1"/>
  <c r="AE30" i="1"/>
  <c r="I5" i="1"/>
  <c r="I32" i="1" s="1"/>
  <c r="W2" i="1"/>
  <c r="AH38" i="1"/>
  <c r="E24" i="1"/>
  <c r="E51" i="1" s="1"/>
  <c r="AA10" i="1"/>
  <c r="AA38" i="1" s="1"/>
  <c r="AH39" i="1"/>
  <c r="AA11" i="1"/>
  <c r="AA39" i="1" s="1"/>
  <c r="K24" i="1"/>
  <c r="K51" i="1" s="1"/>
  <c r="AF31" i="1"/>
  <c r="P5" i="1"/>
  <c r="P32" i="1" s="1"/>
  <c r="X3" i="1"/>
  <c r="X31" i="1" s="1"/>
  <c r="AH29" i="1"/>
  <c r="AA1" i="1"/>
  <c r="AA29" i="1" s="1"/>
  <c r="E6" i="1"/>
  <c r="E33" i="1" s="1"/>
  <c r="AH40" i="1"/>
  <c r="Q24" i="1"/>
  <c r="Q51" i="1" s="1"/>
  <c r="AA12" i="1"/>
  <c r="AA40" i="1" s="1"/>
  <c r="AH32" i="1"/>
  <c r="E12" i="1"/>
  <c r="E39" i="1" s="1"/>
  <c r="AA4" i="1"/>
  <c r="AA32" i="1" s="1"/>
  <c r="AH34" i="1"/>
  <c r="Q12" i="1"/>
  <c r="Q39" i="1" s="1"/>
  <c r="AA6" i="1"/>
  <c r="AA34" i="1" s="1"/>
  <c r="AE37" i="1"/>
  <c r="O17" i="1"/>
  <c r="O44" i="1" s="1"/>
  <c r="W9" i="1"/>
  <c r="AF33" i="1"/>
  <c r="X5" i="1"/>
  <c r="X33" i="1" s="1"/>
  <c r="J11" i="1"/>
  <c r="J38" i="1" s="1"/>
  <c r="W36" i="1"/>
  <c r="AC8" i="1"/>
  <c r="AC36" i="1" s="1"/>
  <c r="AF30" i="1"/>
  <c r="X2" i="1"/>
  <c r="X30" i="1" s="1"/>
  <c r="J5" i="1"/>
  <c r="J32" i="1" s="1"/>
  <c r="AG38" i="1"/>
  <c r="AV38" i="1" s="1"/>
  <c r="AW38" i="1" s="1"/>
  <c r="E23" i="1"/>
  <c r="E50" i="1" s="1"/>
  <c r="Y10" i="1"/>
  <c r="Y38" i="1" s="1"/>
  <c r="AV35" i="1"/>
  <c r="AW35" i="1" s="1"/>
  <c r="AQ35" i="1" s="1"/>
  <c r="AR35" i="1" s="1"/>
  <c r="AE39" i="1"/>
  <c r="I23" i="1"/>
  <c r="I50" i="1" s="1"/>
  <c r="W11" i="1"/>
  <c r="AH31" i="1"/>
  <c r="Q6" i="1"/>
  <c r="Q33" i="1" s="1"/>
  <c r="AA3" i="1"/>
  <c r="AA31" i="1" s="1"/>
  <c r="AF29" i="1"/>
  <c r="D5" i="1"/>
  <c r="D32" i="1" s="1"/>
  <c r="X1" i="1"/>
  <c r="X29" i="1" s="1"/>
  <c r="AO29" i="1" s="1"/>
  <c r="AE40" i="1"/>
  <c r="O23" i="1"/>
  <c r="O50" i="1" s="1"/>
  <c r="W12" i="1"/>
  <c r="AE32" i="1"/>
  <c r="C11" i="1"/>
  <c r="C38" i="1" s="1"/>
  <c r="W4" i="1"/>
  <c r="AF34" i="1"/>
  <c r="P11" i="1"/>
  <c r="P38" i="1" s="1"/>
  <c r="X6" i="1"/>
  <c r="X34" i="1" s="1"/>
  <c r="Q18" i="1"/>
  <c r="Q45" i="1" s="1"/>
  <c r="AH37" i="1"/>
  <c r="AA9" i="1"/>
  <c r="AA37" i="1" s="1"/>
  <c r="K12" i="1"/>
  <c r="K39" i="1" s="1"/>
  <c r="AH33" i="1"/>
  <c r="AA5" i="1"/>
  <c r="AA33" i="1" s="1"/>
  <c r="W35" i="1"/>
  <c r="AC7" i="1"/>
  <c r="AC35" i="1" s="1"/>
  <c r="AG30" i="1"/>
  <c r="K5" i="1"/>
  <c r="K32" i="1" s="1"/>
  <c r="Y2" i="1"/>
  <c r="Y30" i="1" s="1"/>
  <c r="AE38" i="1"/>
  <c r="C23" i="1"/>
  <c r="C50" i="1" s="1"/>
  <c r="W10" i="1"/>
  <c r="AF39" i="1"/>
  <c r="X11" i="1"/>
  <c r="X39" i="1" s="1"/>
  <c r="J23" i="1"/>
  <c r="J50" i="1" s="1"/>
  <c r="AV36" i="1"/>
  <c r="AW36" i="1" s="1"/>
  <c r="AE31" i="1"/>
  <c r="O5" i="1"/>
  <c r="O32" i="1" s="1"/>
  <c r="W3" i="1"/>
  <c r="AG29" i="1"/>
  <c r="AV29" i="1" s="1"/>
  <c r="AW29" i="1" s="1"/>
  <c r="E5" i="1"/>
  <c r="E32" i="1" s="1"/>
  <c r="Y1" i="1"/>
  <c r="Y29" i="1" s="1"/>
  <c r="AF40" i="1"/>
  <c r="P23" i="1"/>
  <c r="P50" i="1" s="1"/>
  <c r="X12" i="1"/>
  <c r="X40" i="1" s="1"/>
  <c r="AO40" i="1" s="1"/>
  <c r="D11" i="1"/>
  <c r="D38" i="1" s="1"/>
  <c r="X4" i="1"/>
  <c r="X32" i="1" s="1"/>
  <c r="AO32" i="1" s="1"/>
  <c r="AF32" i="1"/>
  <c r="AO36" i="1"/>
  <c r="W6" i="1"/>
  <c r="O11" i="1"/>
  <c r="O38" i="1" s="1"/>
  <c r="AE34" i="1"/>
  <c r="AF37" i="1"/>
  <c r="P17" i="1"/>
  <c r="P44" i="1" s="1"/>
  <c r="X9" i="1"/>
  <c r="X37" i="1" s="1"/>
  <c r="K11" i="1"/>
  <c r="K38" i="1" s="1"/>
  <c r="Y5" i="1"/>
  <c r="Y33" i="1" s="1"/>
  <c r="AG33" i="1"/>
  <c r="AV33" i="1" s="1"/>
  <c r="AW33" i="1" s="1"/>
  <c r="AH30" i="1"/>
  <c r="AA2" i="1"/>
  <c r="AA30" i="1" s="1"/>
  <c r="K6" i="1"/>
  <c r="K33" i="1" s="1"/>
  <c r="AF38" i="1"/>
  <c r="D23" i="1"/>
  <c r="D50" i="1" s="1"/>
  <c r="X10" i="1"/>
  <c r="X38" i="1" s="1"/>
  <c r="AO38" i="1" s="1"/>
  <c r="AO39" i="1" l="1"/>
  <c r="AO34" i="1"/>
  <c r="AP34" i="1" s="1"/>
  <c r="AT35" i="1"/>
  <c r="C19" i="1" s="1"/>
  <c r="AS35" i="1"/>
  <c r="C46" i="1" s="1"/>
  <c r="AO37" i="1"/>
  <c r="AP32" i="1"/>
  <c r="W31" i="1"/>
  <c r="AC3" i="1"/>
  <c r="AC31" i="1" s="1"/>
  <c r="AV30" i="1"/>
  <c r="AW30" i="1" s="1"/>
  <c r="W32" i="1"/>
  <c r="AC4" i="1"/>
  <c r="AC32" i="1" s="1"/>
  <c r="W39" i="1"/>
  <c r="AC11" i="1"/>
  <c r="AC39" i="1" s="1"/>
  <c r="AO30" i="1"/>
  <c r="AY33" i="1"/>
  <c r="J13" i="1" s="1"/>
  <c r="AX33" i="1"/>
  <c r="J40" i="1" s="1"/>
  <c r="W34" i="1"/>
  <c r="AC6" i="1"/>
  <c r="AC34" i="1" s="1"/>
  <c r="AP39" i="1"/>
  <c r="AM35" i="1"/>
  <c r="E47" i="1" s="1"/>
  <c r="AL35" i="1"/>
  <c r="D47" i="1" s="1"/>
  <c r="AK35" i="1"/>
  <c r="C47" i="1" s="1"/>
  <c r="AJ35" i="1"/>
  <c r="B47" i="1" s="1"/>
  <c r="AO33" i="1"/>
  <c r="AV39" i="1"/>
  <c r="AW39" i="1" s="1"/>
  <c r="AQ36" i="1"/>
  <c r="AR36" i="1" s="1"/>
  <c r="AP36" i="1"/>
  <c r="AP40" i="1"/>
  <c r="AP29" i="1"/>
  <c r="AQ29" i="1"/>
  <c r="AR29" i="1" s="1"/>
  <c r="AY38" i="1"/>
  <c r="D25" i="1" s="1"/>
  <c r="AX38" i="1"/>
  <c r="D52" i="1" s="1"/>
  <c r="AL36" i="1"/>
  <c r="J47" i="1" s="1"/>
  <c r="AJ36" i="1"/>
  <c r="H47" i="1" s="1"/>
  <c r="AK36" i="1"/>
  <c r="I47" i="1" s="1"/>
  <c r="AM36" i="1"/>
  <c r="K47" i="1" s="1"/>
  <c r="AO31" i="1"/>
  <c r="W33" i="1"/>
  <c r="AC5" i="1"/>
  <c r="AC33" i="1" s="1"/>
  <c r="AV34" i="1"/>
  <c r="AW34" i="1" s="1"/>
  <c r="AV40" i="1"/>
  <c r="AW40" i="1" s="1"/>
  <c r="AQ40" i="1" s="1"/>
  <c r="AR40" i="1" s="1"/>
  <c r="AV31" i="1"/>
  <c r="AW31" i="1" s="1"/>
  <c r="AP38" i="1"/>
  <c r="AQ38" i="1"/>
  <c r="AR38" i="1" s="1"/>
  <c r="AY29" i="1"/>
  <c r="D7" i="1" s="1"/>
  <c r="AX29" i="1"/>
  <c r="D34" i="1" s="1"/>
  <c r="AX36" i="1"/>
  <c r="J46" i="1" s="1"/>
  <c r="AY36" i="1"/>
  <c r="J19" i="1" s="1"/>
  <c r="W38" i="1"/>
  <c r="AC10" i="1"/>
  <c r="AC38" i="1" s="1"/>
  <c r="W40" i="1"/>
  <c r="AC12" i="1"/>
  <c r="AC40" i="1" s="1"/>
  <c r="AX35" i="1"/>
  <c r="D46" i="1" s="1"/>
  <c r="AY35" i="1"/>
  <c r="D19" i="1" s="1"/>
  <c r="W37" i="1"/>
  <c r="AC9" i="1"/>
  <c r="AC37" i="1" s="1"/>
  <c r="W30" i="1"/>
  <c r="AC2" i="1"/>
  <c r="AC30" i="1" s="1"/>
  <c r="AV37" i="1"/>
  <c r="AW37" i="1" s="1"/>
  <c r="AV32" i="1"/>
  <c r="AW32" i="1" s="1"/>
  <c r="W29" i="1"/>
  <c r="AC1" i="1"/>
  <c r="AC29" i="1" s="1"/>
  <c r="AT40" i="1" l="1"/>
  <c r="O25" i="1" s="1"/>
  <c r="AS40" i="1"/>
  <c r="O52" i="1" s="1"/>
  <c r="AX32" i="1"/>
  <c r="D40" i="1" s="1"/>
  <c r="AY32" i="1"/>
  <c r="D13" i="1" s="1"/>
  <c r="AL37" i="1"/>
  <c r="P47" i="1" s="1"/>
  <c r="AJ37" i="1"/>
  <c r="N47" i="1" s="1"/>
  <c r="AM37" i="1"/>
  <c r="Q47" i="1" s="1"/>
  <c r="AK37" i="1"/>
  <c r="O47" i="1" s="1"/>
  <c r="AM40" i="1"/>
  <c r="Q53" i="1" s="1"/>
  <c r="AL40" i="1"/>
  <c r="P53" i="1" s="1"/>
  <c r="AK40" i="1"/>
  <c r="O53" i="1" s="1"/>
  <c r="AJ40" i="1"/>
  <c r="N53" i="1" s="1"/>
  <c r="AT38" i="1"/>
  <c r="C25" i="1" s="1"/>
  <c r="AS38" i="1"/>
  <c r="C52" i="1" s="1"/>
  <c r="AY34" i="1"/>
  <c r="P13" i="1" s="1"/>
  <c r="AX34" i="1"/>
  <c r="P40" i="1" s="1"/>
  <c r="AQ34" i="1"/>
  <c r="AR34" i="1" s="1"/>
  <c r="AK39" i="1"/>
  <c r="I53" i="1" s="1"/>
  <c r="AM39" i="1"/>
  <c r="K53" i="1" s="1"/>
  <c r="AL39" i="1"/>
  <c r="J53" i="1" s="1"/>
  <c r="AJ39" i="1"/>
  <c r="H53" i="1" s="1"/>
  <c r="AY30" i="1"/>
  <c r="J7" i="1" s="1"/>
  <c r="AX30" i="1"/>
  <c r="J34" i="1" s="1"/>
  <c r="AQ32" i="1"/>
  <c r="AR32" i="1" s="1"/>
  <c r="AX37" i="1"/>
  <c r="P46" i="1" s="1"/>
  <c r="AY37" i="1"/>
  <c r="P19" i="1" s="1"/>
  <c r="AK33" i="1"/>
  <c r="I41" i="1" s="1"/>
  <c r="AJ33" i="1"/>
  <c r="H41" i="1" s="1"/>
  <c r="AM33" i="1"/>
  <c r="K41" i="1" s="1"/>
  <c r="AL33" i="1"/>
  <c r="J41" i="1" s="1"/>
  <c r="AY39" i="1"/>
  <c r="J25" i="1" s="1"/>
  <c r="AX39" i="1"/>
  <c r="J52" i="1" s="1"/>
  <c r="AQ39" i="1"/>
  <c r="AR39" i="1" s="1"/>
  <c r="AK31" i="1"/>
  <c r="O35" i="1" s="1"/>
  <c r="AJ31" i="1"/>
  <c r="N35" i="1" s="1"/>
  <c r="AM31" i="1"/>
  <c r="Q35" i="1" s="1"/>
  <c r="AL31" i="1"/>
  <c r="P35" i="1" s="1"/>
  <c r="AQ37" i="1"/>
  <c r="AR37" i="1" s="1"/>
  <c r="AP37" i="1"/>
  <c r="AK29" i="1"/>
  <c r="C35" i="1" s="1"/>
  <c r="AJ29" i="1"/>
  <c r="B35" i="1" s="1"/>
  <c r="AM29" i="1"/>
  <c r="E35" i="1" s="1"/>
  <c r="AL29" i="1"/>
  <c r="D35" i="1" s="1"/>
  <c r="AK30" i="1"/>
  <c r="I35" i="1" s="1"/>
  <c r="AJ30" i="1"/>
  <c r="H35" i="1" s="1"/>
  <c r="AM30" i="1"/>
  <c r="K35" i="1" s="1"/>
  <c r="AL30" i="1"/>
  <c r="J35" i="1" s="1"/>
  <c r="AK38" i="1"/>
  <c r="C53" i="1" s="1"/>
  <c r="AM38" i="1"/>
  <c r="E53" i="1" s="1"/>
  <c r="AL38" i="1"/>
  <c r="D53" i="1" s="1"/>
  <c r="AJ38" i="1"/>
  <c r="B53" i="1" s="1"/>
  <c r="AY31" i="1"/>
  <c r="P7" i="1" s="1"/>
  <c r="AX31" i="1"/>
  <c r="P34" i="1" s="1"/>
  <c r="AT29" i="1"/>
  <c r="C7" i="1" s="1"/>
  <c r="AS29" i="1"/>
  <c r="C34" i="1" s="1"/>
  <c r="AP33" i="1"/>
  <c r="AQ33" i="1"/>
  <c r="AR33" i="1" s="1"/>
  <c r="AJ32" i="1"/>
  <c r="B41" i="1" s="1"/>
  <c r="AM32" i="1"/>
  <c r="E41" i="1" s="1"/>
  <c r="AL32" i="1"/>
  <c r="D41" i="1" s="1"/>
  <c r="AK32" i="1"/>
  <c r="C41" i="1" s="1"/>
  <c r="AY40" i="1"/>
  <c r="P25" i="1" s="1"/>
  <c r="AX40" i="1"/>
  <c r="P52" i="1" s="1"/>
  <c r="AP31" i="1"/>
  <c r="AQ31" i="1"/>
  <c r="AR31" i="1" s="1"/>
  <c r="AS36" i="1"/>
  <c r="I46" i="1" s="1"/>
  <c r="AT36" i="1"/>
  <c r="I19" i="1" s="1"/>
  <c r="AM34" i="1"/>
  <c r="Q41" i="1" s="1"/>
  <c r="AL34" i="1"/>
  <c r="P41" i="1" s="1"/>
  <c r="AK34" i="1"/>
  <c r="O41" i="1" s="1"/>
  <c r="AJ34" i="1"/>
  <c r="N41" i="1" s="1"/>
  <c r="AP30" i="1"/>
  <c r="AQ30" i="1"/>
  <c r="AR30" i="1" s="1"/>
  <c r="AS37" i="1" l="1"/>
  <c r="O46" i="1" s="1"/>
  <c r="AT37" i="1"/>
  <c r="O19" i="1" s="1"/>
  <c r="AS32" i="1"/>
  <c r="C40" i="1" s="1"/>
  <c r="AT32" i="1"/>
  <c r="C13" i="1" s="1"/>
  <c r="AT30" i="1"/>
  <c r="I7" i="1" s="1"/>
  <c r="AS30" i="1"/>
  <c r="I34" i="1" s="1"/>
  <c r="AT31" i="1"/>
  <c r="O7" i="1" s="1"/>
  <c r="AS31" i="1"/>
  <c r="O34" i="1" s="1"/>
  <c r="AT33" i="1"/>
  <c r="I13" i="1" s="1"/>
  <c r="AS33" i="1"/>
  <c r="I40" i="1" s="1"/>
  <c r="AT39" i="1"/>
  <c r="I25" i="1" s="1"/>
  <c r="AS39" i="1"/>
  <c r="I52" i="1" s="1"/>
  <c r="AT34" i="1"/>
  <c r="O13" i="1" s="1"/>
  <c r="AS34" i="1"/>
  <c r="O40" i="1" s="1"/>
</calcChain>
</file>

<file path=xl/sharedStrings.xml><?xml version="1.0" encoding="utf-8"?>
<sst xmlns="http://schemas.openxmlformats.org/spreadsheetml/2006/main" count="97" uniqueCount="43">
  <si>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</t>
    </r>
    <r>
      <rPr>
        <b/>
        <sz val="28"/>
        <color rgb="FF008000"/>
        <rFont val="UD デジタル 教科書体 N-R"/>
        <family val="1"/>
        <charset val="128"/>
      </rPr>
      <t xml:space="preserve"> 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ジュウイ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</si>
  <si>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</si>
  <si>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</si>
  <si>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</si>
  <si>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</si>
  <si>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</si>
  <si>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</si>
  <si>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</si>
  <si>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</si>
  <si>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</si>
  <si>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</si>
  <si>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</si>
  <si>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</si>
  <si>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</si>
  <si>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</si>
  <si>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</si>
  <si>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</si>
  <si>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</si>
  <si>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</si>
  <si>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</si>
  <si>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</si>
  <si>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</si>
  <si>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</si>
  <si>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</si>
  <si>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</si>
  <si>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</si>
  <si>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</si>
  <si>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</si>
  <si>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</si>
  <si>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</si>
  <si>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</si>
  <si>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</si>
  <si>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◯</t>
    <phoneticPr fontId="6"/>
  </si>
  <si>
    <t>④</t>
    <phoneticPr fontId="6"/>
  </si>
  <si>
    <t>◯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</si>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</sst>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2</v>
      </c>
      <c r="X1" s="6">
        <f ca="1">AF1</f>
        <v>5</v>
      </c>
      <c r="Y1" s="6">
        <f ca="1">AG1</f>
        <v>0</v>
      </c>
      <c r="Z1" s="7" t="s">
        <v>2</v>
      </c>
      <c r="AA1" s="6">
        <f t="shared" ref="AA1:AA12" ca="1" si="0">AH1</f>
        <v>3</v>
      </c>
      <c r="AB1" s="7" t="s">
        <v>3</v>
      </c>
      <c r="AC1" s="6">
        <f ca="1">(W1*100+X1*10+Y1)*AA1</f>
        <v>750</v>
      </c>
      <c r="AD1" s="8"/>
      <c r="AE1" s="6">
        <f ca="1">VLOOKUP($BH1,$BJ$1:$BN$209,2,FALSE)</f>
        <v>2</v>
      </c>
      <c r="AF1" s="6">
        <f ca="1">VLOOKUP($BH1,$BJ$1:$BN$209,3,FALSE)</f>
        <v>5</v>
      </c>
      <c r="AG1" s="6">
        <f ca="1">VLOOKUP($BH1,$BJ$1:$BN$209,4,FALSE)</f>
        <v>0</v>
      </c>
      <c r="AH1" s="6">
        <f ca="1">VLOOKUP($BH1,$BJ$1:$BN$209,5,FALSE)</f>
        <v>3</v>
      </c>
      <c r="BG1" s="10">
        <f ca="1">RAND()</f>
        <v>0.39182904155345366</v>
      </c>
      <c r="BH1" s="11">
        <f ca="1">RANK(BG1,$BG$1:$BG$209,)</f>
        <v>129</v>
      </c>
      <c r="BI1" s="5"/>
      <c r="BJ1" s="5">
        <v>1</v>
      </c>
      <c r="BK1" s="5">
        <v>1</v>
      </c>
      <c r="BL1" s="5">
        <v>5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1</v>
      </c>
      <c r="X2" s="6">
        <f t="shared" ca="1" si="1"/>
        <v>6</v>
      </c>
      <c r="Y2" s="6">
        <f t="shared" ca="1" si="1"/>
        <v>3</v>
      </c>
      <c r="Z2" s="7" t="s">
        <v>7</v>
      </c>
      <c r="AA2" s="6">
        <f t="shared" ca="1" si="0"/>
        <v>2</v>
      </c>
      <c r="AB2" s="7" t="s">
        <v>3</v>
      </c>
      <c r="AC2" s="6">
        <f t="shared" ref="AC2:AC12" ca="1" si="2">(W2*100+X2*10+Y2)*AA2</f>
        <v>326</v>
      </c>
      <c r="AD2" s="8"/>
      <c r="AE2" s="6">
        <f t="shared" ref="AE2:AE12" ca="1" si="3">VLOOKUP($BH2,$BJ$1:$BN$209,2,FALSE)</f>
        <v>1</v>
      </c>
      <c r="AF2" s="6">
        <f t="shared" ref="AF2:AF12" ca="1" si="4">VLOOKUP($BH2,$BJ$1:$BN$209,3,FALSE)</f>
        <v>6</v>
      </c>
      <c r="AG2" s="6">
        <f t="shared" ref="AG2:AG12" ca="1" si="5">VLOOKUP($BH2,$BJ$1:$BN$209,4,FALSE)</f>
        <v>3</v>
      </c>
      <c r="AH2" s="6">
        <f t="shared" ref="AH2:AH12" ca="1" si="6">VLOOKUP($BH2,$BJ$1:$BN$209,5,FALSE)</f>
        <v>2</v>
      </c>
      <c r="BG2" s="10">
        <f t="shared" ref="BG2:BG65" ca="1" si="7">RAND()</f>
        <v>0.97996997863585078</v>
      </c>
      <c r="BH2" s="11">
        <f t="shared" ref="BH2:BH65" ca="1" si="8">RANK(BG2,$BG$1:$BG$209,)</f>
        <v>9</v>
      </c>
      <c r="BI2" s="5"/>
      <c r="BJ2" s="5">
        <v>2</v>
      </c>
      <c r="BK2" s="5">
        <v>1</v>
      </c>
      <c r="BL2" s="5">
        <v>5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1"/>
        <v>4</v>
      </c>
      <c r="X3" s="6">
        <f t="shared" ca="1" si="1"/>
        <v>6</v>
      </c>
      <c r="Y3" s="6">
        <f t="shared" ca="1" si="1"/>
        <v>2</v>
      </c>
      <c r="Z3" s="7" t="s">
        <v>2</v>
      </c>
      <c r="AA3" s="6">
        <f t="shared" ca="1" si="0"/>
        <v>2</v>
      </c>
      <c r="AB3" s="7" t="s">
        <v>9</v>
      </c>
      <c r="AC3" s="6">
        <f t="shared" ca="1" si="2"/>
        <v>924</v>
      </c>
      <c r="AD3" s="8"/>
      <c r="AE3" s="6">
        <f t="shared" ca="1" si="3"/>
        <v>4</v>
      </c>
      <c r="AF3" s="6">
        <f t="shared" ca="1" si="4"/>
        <v>6</v>
      </c>
      <c r="AG3" s="6">
        <f t="shared" ca="1" si="5"/>
        <v>2</v>
      </c>
      <c r="AH3" s="6">
        <f t="shared" ca="1" si="6"/>
        <v>2</v>
      </c>
      <c r="BG3" s="10">
        <f t="shared" ca="1" si="7"/>
        <v>0.62724712038657515</v>
      </c>
      <c r="BH3" s="11">
        <f t="shared" ca="1" si="8"/>
        <v>83</v>
      </c>
      <c r="BI3" s="5"/>
      <c r="BJ3" s="5">
        <v>3</v>
      </c>
      <c r="BK3" s="5">
        <v>1</v>
      </c>
      <c r="BL3" s="5">
        <v>5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1"/>
        <v>4</v>
      </c>
      <c r="X4" s="6">
        <f t="shared" ca="1" si="1"/>
        <v>8</v>
      </c>
      <c r="Y4" s="6">
        <f t="shared" ca="1" si="1"/>
        <v>2</v>
      </c>
      <c r="Z4" s="7" t="s">
        <v>7</v>
      </c>
      <c r="AA4" s="6">
        <f t="shared" ca="1" si="0"/>
        <v>2</v>
      </c>
      <c r="AB4" s="7" t="s">
        <v>3</v>
      </c>
      <c r="AC4" s="6">
        <f t="shared" ca="1" si="2"/>
        <v>964</v>
      </c>
      <c r="AD4" s="8"/>
      <c r="AE4" s="6">
        <f t="shared" ca="1" si="3"/>
        <v>4</v>
      </c>
      <c r="AF4" s="6">
        <f t="shared" ca="1" si="4"/>
        <v>8</v>
      </c>
      <c r="AG4" s="6">
        <f t="shared" ca="1" si="5"/>
        <v>2</v>
      </c>
      <c r="AH4" s="6">
        <f t="shared" ca="1" si="6"/>
        <v>2</v>
      </c>
      <c r="BG4" s="10">
        <f t="shared" ca="1" si="7"/>
        <v>0.56357391163606108</v>
      </c>
      <c r="BH4" s="11">
        <f t="shared" ca="1" si="8"/>
        <v>93</v>
      </c>
      <c r="BI4" s="5"/>
      <c r="BJ4" s="5">
        <v>4</v>
      </c>
      <c r="BK4" s="5">
        <v>1</v>
      </c>
      <c r="BL4" s="5">
        <v>5</v>
      </c>
      <c r="BM4" s="5">
        <v>3</v>
      </c>
      <c r="BN4" s="5">
        <v>2</v>
      </c>
    </row>
    <row r="5" spans="1:66" ht="42.95" customHeight="1" x14ac:dyDescent="0.25">
      <c r="A5" s="25"/>
      <c r="B5" s="26"/>
      <c r="C5" s="27">
        <f ca="1">$AE1</f>
        <v>2</v>
      </c>
      <c r="D5" s="27">
        <f ca="1">$AF1</f>
        <v>5</v>
      </c>
      <c r="E5" s="27">
        <f ca="1">$AG1</f>
        <v>0</v>
      </c>
      <c r="F5" s="28"/>
      <c r="G5" s="29"/>
      <c r="H5" s="26"/>
      <c r="I5" s="27">
        <f ca="1">$AE2</f>
        <v>1</v>
      </c>
      <c r="J5" s="27">
        <f ca="1">$AF2</f>
        <v>6</v>
      </c>
      <c r="K5" s="27">
        <f ca="1">$AG2</f>
        <v>3</v>
      </c>
      <c r="L5" s="28"/>
      <c r="M5" s="29"/>
      <c r="N5" s="30"/>
      <c r="O5" s="31">
        <f ca="1">$AE3</f>
        <v>4</v>
      </c>
      <c r="P5" s="27">
        <f ca="1">$AF3</f>
        <v>6</v>
      </c>
      <c r="Q5" s="27">
        <f ca="1">$AG3</f>
        <v>2</v>
      </c>
      <c r="R5" s="32"/>
      <c r="S5" s="19"/>
      <c r="T5" s="19"/>
      <c r="U5" s="19"/>
      <c r="V5" s="5" t="s">
        <v>11</v>
      </c>
      <c r="W5" s="6">
        <f t="shared" ca="1" si="1"/>
        <v>2</v>
      </c>
      <c r="X5" s="6">
        <f t="shared" ca="1" si="1"/>
        <v>5</v>
      </c>
      <c r="Y5" s="6">
        <f t="shared" ca="1" si="1"/>
        <v>2</v>
      </c>
      <c r="Z5" s="7" t="s">
        <v>7</v>
      </c>
      <c r="AA5" s="6">
        <f t="shared" ca="1" si="0"/>
        <v>2</v>
      </c>
      <c r="AB5" s="7" t="s">
        <v>3</v>
      </c>
      <c r="AC5" s="6">
        <f t="shared" ca="1" si="2"/>
        <v>504</v>
      </c>
      <c r="AD5" s="8"/>
      <c r="AE5" s="6">
        <f t="shared" ca="1" si="3"/>
        <v>2</v>
      </c>
      <c r="AF5" s="6">
        <f t="shared" ca="1" si="4"/>
        <v>5</v>
      </c>
      <c r="AG5" s="6">
        <f t="shared" ca="1" si="5"/>
        <v>2</v>
      </c>
      <c r="AH5" s="6">
        <f t="shared" ca="1" si="6"/>
        <v>2</v>
      </c>
      <c r="BG5" s="10">
        <f t="shared" ca="1" si="7"/>
        <v>0.8682903651389634</v>
      </c>
      <c r="BH5" s="11">
        <f t="shared" ca="1" si="8"/>
        <v>28</v>
      </c>
      <c r="BI5" s="5"/>
      <c r="BJ5" s="5">
        <v>5</v>
      </c>
      <c r="BK5" s="5">
        <v>1</v>
      </c>
      <c r="BL5" s="5">
        <v>5</v>
      </c>
      <c r="BM5" s="5">
        <v>4</v>
      </c>
      <c r="BN5" s="5">
        <v>2</v>
      </c>
    </row>
    <row r="6" spans="1:66" ht="42.95" customHeight="1" thickBot="1" x14ac:dyDescent="0.3">
      <c r="A6" s="25"/>
      <c r="B6" s="33" t="s">
        <v>7</v>
      </c>
      <c r="C6" s="34"/>
      <c r="D6" s="34"/>
      <c r="E6" s="35">
        <f ca="1">$AH1</f>
        <v>3</v>
      </c>
      <c r="F6" s="28"/>
      <c r="G6" s="29"/>
      <c r="H6" s="33" t="s">
        <v>7</v>
      </c>
      <c r="I6" s="34"/>
      <c r="J6" s="34"/>
      <c r="K6" s="35">
        <f ca="1">$AH2</f>
        <v>2</v>
      </c>
      <c r="L6" s="28"/>
      <c r="M6" s="29"/>
      <c r="N6" s="33" t="s">
        <v>7</v>
      </c>
      <c r="O6" s="34"/>
      <c r="P6" s="34"/>
      <c r="Q6" s="35">
        <f ca="1">$AH3</f>
        <v>2</v>
      </c>
      <c r="R6" s="32"/>
      <c r="S6" s="19"/>
      <c r="T6" s="19"/>
      <c r="U6" s="19"/>
      <c r="V6" s="5" t="s">
        <v>12</v>
      </c>
      <c r="W6" s="6">
        <f t="shared" ca="1" si="1"/>
        <v>3</v>
      </c>
      <c r="X6" s="6">
        <f t="shared" ca="1" si="1"/>
        <v>5</v>
      </c>
      <c r="Y6" s="6">
        <f t="shared" ca="1" si="1"/>
        <v>1</v>
      </c>
      <c r="Z6" s="7" t="s">
        <v>7</v>
      </c>
      <c r="AA6" s="6">
        <f t="shared" ca="1" si="0"/>
        <v>2</v>
      </c>
      <c r="AB6" s="7" t="s">
        <v>3</v>
      </c>
      <c r="AC6" s="6">
        <f t="shared" ca="1" si="2"/>
        <v>702</v>
      </c>
      <c r="AD6" s="8"/>
      <c r="AE6" s="6">
        <f t="shared" ca="1" si="3"/>
        <v>3</v>
      </c>
      <c r="AF6" s="6">
        <f t="shared" ca="1" si="4"/>
        <v>5</v>
      </c>
      <c r="AG6" s="6">
        <f t="shared" ca="1" si="5"/>
        <v>1</v>
      </c>
      <c r="AH6" s="6">
        <f t="shared" ca="1" si="6"/>
        <v>2</v>
      </c>
      <c r="BG6" s="10">
        <f t="shared" ca="1" si="7"/>
        <v>0.78106438569317516</v>
      </c>
      <c r="BH6" s="11">
        <f t="shared" ca="1" si="8"/>
        <v>52</v>
      </c>
      <c r="BI6" s="5"/>
      <c r="BJ6" s="5">
        <v>6</v>
      </c>
      <c r="BK6" s="5">
        <v>1</v>
      </c>
      <c r="BL6" s="5">
        <v>6</v>
      </c>
      <c r="BM6" s="5">
        <v>0</v>
      </c>
      <c r="BN6" s="5">
        <v>2</v>
      </c>
    </row>
    <row r="7" spans="1:66" ht="26.1" customHeight="1" x14ac:dyDescent="0.25">
      <c r="A7" s="36"/>
      <c r="B7" s="37"/>
      <c r="C7" s="38" t="str">
        <f ca="1">IF($AT29=0,"",$AT29)</f>
        <v>◯</v>
      </c>
      <c r="D7" s="39" t="str">
        <f ca="1">IF($AY29=0,"",$AY29)</f>
        <v/>
      </c>
      <c r="E7" s="40"/>
      <c r="F7" s="41"/>
      <c r="G7" s="42"/>
      <c r="H7" s="37"/>
      <c r="I7" s="38" t="str">
        <f ca="1">IF($AT30=0,"",$AT30)</f>
        <v>◯</v>
      </c>
      <c r="J7" s="39" t="str">
        <f ca="1">IF($AY30=0,"",$AY30)</f>
        <v/>
      </c>
      <c r="K7" s="40"/>
      <c r="L7" s="41"/>
      <c r="M7" s="42"/>
      <c r="N7" s="37"/>
      <c r="O7" s="38" t="str">
        <f ca="1">IF($AT31=0,"",$AT31)</f>
        <v>◯</v>
      </c>
      <c r="P7" s="39" t="str">
        <f ca="1">IF($AY31=0,"",$AY31)</f>
        <v/>
      </c>
      <c r="Q7" s="40"/>
      <c r="R7" s="43"/>
      <c r="S7" s="19"/>
      <c r="T7" s="19"/>
      <c r="U7" s="19"/>
      <c r="V7" s="5" t="s">
        <v>13</v>
      </c>
      <c r="W7" s="6">
        <f t="shared" ca="1" si="1"/>
        <v>2</v>
      </c>
      <c r="X7" s="6">
        <f t="shared" ca="1" si="1"/>
        <v>7</v>
      </c>
      <c r="Y7" s="6">
        <f t="shared" ca="1" si="1"/>
        <v>1</v>
      </c>
      <c r="Z7" s="7" t="s">
        <v>7</v>
      </c>
      <c r="AA7" s="6">
        <f t="shared" ca="1" si="0"/>
        <v>2</v>
      </c>
      <c r="AB7" s="7" t="s">
        <v>3</v>
      </c>
      <c r="AC7" s="6">
        <f t="shared" ca="1" si="2"/>
        <v>542</v>
      </c>
      <c r="AD7" s="8"/>
      <c r="AE7" s="6">
        <f t="shared" ca="1" si="3"/>
        <v>2</v>
      </c>
      <c r="AF7" s="6">
        <f t="shared" ca="1" si="4"/>
        <v>7</v>
      </c>
      <c r="AG7" s="6">
        <f t="shared" ca="1" si="5"/>
        <v>1</v>
      </c>
      <c r="AH7" s="6">
        <f t="shared" ca="1" si="6"/>
        <v>2</v>
      </c>
      <c r="BG7" s="10">
        <f t="shared" ca="1" si="7"/>
        <v>0.82627634155822127</v>
      </c>
      <c r="BH7" s="11">
        <f t="shared" ca="1" si="8"/>
        <v>37</v>
      </c>
      <c r="BI7" s="5"/>
      <c r="BJ7" s="5">
        <v>7</v>
      </c>
      <c r="BK7" s="5">
        <v>1</v>
      </c>
      <c r="BL7" s="5">
        <v>6</v>
      </c>
      <c r="BM7" s="5">
        <v>1</v>
      </c>
      <c r="BN7" s="5">
        <v>2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14</v>
      </c>
      <c r="W8" s="6">
        <f t="shared" ca="1" si="1"/>
        <v>4</v>
      </c>
      <c r="X8" s="6">
        <f t="shared" ca="1" si="1"/>
        <v>5</v>
      </c>
      <c r="Y8" s="6">
        <f t="shared" ca="1" si="1"/>
        <v>4</v>
      </c>
      <c r="Z8" s="7" t="s">
        <v>7</v>
      </c>
      <c r="AA8" s="6">
        <f t="shared" ca="1" si="0"/>
        <v>2</v>
      </c>
      <c r="AB8" s="7" t="s">
        <v>3</v>
      </c>
      <c r="AC8" s="6">
        <f t="shared" ca="1" si="2"/>
        <v>908</v>
      </c>
      <c r="AD8" s="8"/>
      <c r="AE8" s="6">
        <f t="shared" ca="1" si="3"/>
        <v>4</v>
      </c>
      <c r="AF8" s="6">
        <f t="shared" ca="1" si="4"/>
        <v>5</v>
      </c>
      <c r="AG8" s="6">
        <f t="shared" ca="1" si="5"/>
        <v>4</v>
      </c>
      <c r="AH8" s="6">
        <f t="shared" ca="1" si="6"/>
        <v>2</v>
      </c>
      <c r="BG8" s="10">
        <f t="shared" ca="1" si="7"/>
        <v>0.63816418183926815</v>
      </c>
      <c r="BH8" s="11">
        <f t="shared" ca="1" si="8"/>
        <v>80</v>
      </c>
      <c r="BI8" s="5"/>
      <c r="BJ8" s="5">
        <v>8</v>
      </c>
      <c r="BK8" s="5">
        <v>1</v>
      </c>
      <c r="BL8" s="5">
        <v>6</v>
      </c>
      <c r="BM8" s="5">
        <v>2</v>
      </c>
      <c r="BN8" s="5">
        <v>2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15</v>
      </c>
      <c r="W9" s="6">
        <f t="shared" ca="1" si="1"/>
        <v>2</v>
      </c>
      <c r="X9" s="6">
        <f t="shared" ca="1" si="1"/>
        <v>9</v>
      </c>
      <c r="Y9" s="6">
        <f t="shared" ca="1" si="1"/>
        <v>0</v>
      </c>
      <c r="Z9" s="7" t="s">
        <v>7</v>
      </c>
      <c r="AA9" s="6">
        <f t="shared" ca="1" si="0"/>
        <v>3</v>
      </c>
      <c r="AB9" s="7" t="s">
        <v>3</v>
      </c>
      <c r="AC9" s="6">
        <f t="shared" ca="1" si="2"/>
        <v>870</v>
      </c>
      <c r="AD9" s="8"/>
      <c r="AE9" s="6">
        <f t="shared" ca="1" si="3"/>
        <v>2</v>
      </c>
      <c r="AF9" s="6">
        <f t="shared" ca="1" si="4"/>
        <v>9</v>
      </c>
      <c r="AG9" s="6">
        <f t="shared" ca="1" si="5"/>
        <v>0</v>
      </c>
      <c r="AH9" s="6">
        <f t="shared" ca="1" si="6"/>
        <v>3</v>
      </c>
      <c r="BG9" s="10">
        <f t="shared" ca="1" si="7"/>
        <v>0.31806189051034328</v>
      </c>
      <c r="BH9" s="11">
        <f t="shared" ca="1" si="8"/>
        <v>145</v>
      </c>
      <c r="BI9" s="5"/>
      <c r="BJ9" s="5">
        <v>9</v>
      </c>
      <c r="BK9" s="5">
        <v>1</v>
      </c>
      <c r="BL9" s="5">
        <v>6</v>
      </c>
      <c r="BM9" s="5">
        <v>3</v>
      </c>
      <c r="BN9" s="5">
        <v>2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16</v>
      </c>
      <c r="W10" s="6">
        <f t="shared" ca="1" si="1"/>
        <v>1</v>
      </c>
      <c r="X10" s="6">
        <f t="shared" ca="1" si="1"/>
        <v>8</v>
      </c>
      <c r="Y10" s="6">
        <f t="shared" ca="1" si="1"/>
        <v>0</v>
      </c>
      <c r="Z10" s="7" t="s">
        <v>2</v>
      </c>
      <c r="AA10" s="6">
        <f t="shared" ca="1" si="0"/>
        <v>2</v>
      </c>
      <c r="AB10" s="7" t="s">
        <v>3</v>
      </c>
      <c r="AC10" s="6">
        <f t="shared" ca="1" si="2"/>
        <v>360</v>
      </c>
      <c r="AD10" s="8"/>
      <c r="AE10" s="6">
        <f t="shared" ca="1" si="3"/>
        <v>1</v>
      </c>
      <c r="AF10" s="6">
        <f t="shared" ca="1" si="4"/>
        <v>8</v>
      </c>
      <c r="AG10" s="6">
        <f t="shared" ca="1" si="5"/>
        <v>0</v>
      </c>
      <c r="AH10" s="6">
        <f t="shared" ca="1" si="6"/>
        <v>2</v>
      </c>
      <c r="BG10" s="10">
        <f t="shared" ca="1" si="7"/>
        <v>0.91382362617853619</v>
      </c>
      <c r="BH10" s="11">
        <f t="shared" ca="1" si="8"/>
        <v>16</v>
      </c>
      <c r="BI10" s="5"/>
      <c r="BJ10" s="5">
        <v>10</v>
      </c>
      <c r="BK10" s="5">
        <v>1</v>
      </c>
      <c r="BL10" s="5">
        <v>6</v>
      </c>
      <c r="BM10" s="5">
        <v>4</v>
      </c>
      <c r="BN10" s="5">
        <v>2</v>
      </c>
    </row>
    <row r="11" spans="1:66" ht="42.95" customHeight="1" x14ac:dyDescent="0.25">
      <c r="A11" s="25"/>
      <c r="B11" s="26"/>
      <c r="C11" s="27">
        <f ca="1">$AE4</f>
        <v>4</v>
      </c>
      <c r="D11" s="27">
        <f ca="1">$AF4</f>
        <v>8</v>
      </c>
      <c r="E11" s="27">
        <f ca="1">$AG4</f>
        <v>2</v>
      </c>
      <c r="F11" s="28"/>
      <c r="G11" s="29"/>
      <c r="H11" s="26"/>
      <c r="I11" s="27">
        <f ca="1">$AE5</f>
        <v>2</v>
      </c>
      <c r="J11" s="27">
        <f ca="1">$AF5</f>
        <v>5</v>
      </c>
      <c r="K11" s="27">
        <f ca="1">$AG5</f>
        <v>2</v>
      </c>
      <c r="L11" s="28"/>
      <c r="M11" s="29"/>
      <c r="N11" s="30"/>
      <c r="O11" s="31">
        <f ca="1">$AE6</f>
        <v>3</v>
      </c>
      <c r="P11" s="27">
        <f ca="1">$AF6</f>
        <v>5</v>
      </c>
      <c r="Q11" s="27">
        <f ca="1">$AG6</f>
        <v>1</v>
      </c>
      <c r="R11" s="32"/>
      <c r="S11" s="19"/>
      <c r="T11" s="19"/>
      <c r="U11" s="19"/>
      <c r="V11" s="5" t="s">
        <v>17</v>
      </c>
      <c r="W11" s="6">
        <f t="shared" ca="1" si="1"/>
        <v>2</v>
      </c>
      <c r="X11" s="6">
        <f t="shared" ca="1" si="1"/>
        <v>6</v>
      </c>
      <c r="Y11" s="6">
        <f t="shared" ca="1" si="1"/>
        <v>0</v>
      </c>
      <c r="Z11" s="7" t="s">
        <v>2</v>
      </c>
      <c r="AA11" s="6">
        <f t="shared" ca="1" si="0"/>
        <v>3</v>
      </c>
      <c r="AB11" s="7" t="s">
        <v>3</v>
      </c>
      <c r="AC11" s="6">
        <f t="shared" ca="1" si="2"/>
        <v>780</v>
      </c>
      <c r="AD11" s="8"/>
      <c r="AE11" s="6">
        <f t="shared" ca="1" si="3"/>
        <v>2</v>
      </c>
      <c r="AF11" s="6">
        <f t="shared" ca="1" si="4"/>
        <v>6</v>
      </c>
      <c r="AG11" s="6">
        <f t="shared" ca="1" si="5"/>
        <v>0</v>
      </c>
      <c r="AH11" s="6">
        <f t="shared" ca="1" si="6"/>
        <v>3</v>
      </c>
      <c r="BG11" s="10">
        <f t="shared" ca="1" si="7"/>
        <v>0.37165091441830855</v>
      </c>
      <c r="BH11" s="11">
        <f t="shared" ca="1" si="8"/>
        <v>133</v>
      </c>
      <c r="BI11" s="5"/>
      <c r="BJ11" s="5">
        <v>11</v>
      </c>
      <c r="BK11" s="5">
        <v>1</v>
      </c>
      <c r="BL11" s="5">
        <v>7</v>
      </c>
      <c r="BM11" s="5">
        <v>0</v>
      </c>
      <c r="BN11" s="5">
        <v>2</v>
      </c>
    </row>
    <row r="12" spans="1:66" ht="42.95" customHeight="1" thickBot="1" x14ac:dyDescent="0.3">
      <c r="A12" s="25"/>
      <c r="B12" s="33" t="s">
        <v>7</v>
      </c>
      <c r="C12" s="34"/>
      <c r="D12" s="34"/>
      <c r="E12" s="35">
        <f ca="1">$AH4</f>
        <v>2</v>
      </c>
      <c r="F12" s="28"/>
      <c r="G12" s="29"/>
      <c r="H12" s="33" t="s">
        <v>7</v>
      </c>
      <c r="I12" s="34"/>
      <c r="J12" s="34"/>
      <c r="K12" s="35">
        <f ca="1">$AH5</f>
        <v>2</v>
      </c>
      <c r="L12" s="28"/>
      <c r="M12" s="29"/>
      <c r="N12" s="33" t="s">
        <v>7</v>
      </c>
      <c r="O12" s="34"/>
      <c r="P12" s="34"/>
      <c r="Q12" s="35">
        <f ca="1">$AH6</f>
        <v>2</v>
      </c>
      <c r="R12" s="32"/>
      <c r="S12" s="19"/>
      <c r="T12" s="19"/>
      <c r="U12" s="19"/>
      <c r="V12" s="5" t="s">
        <v>18</v>
      </c>
      <c r="W12" s="6">
        <f t="shared" ca="1" si="1"/>
        <v>2</v>
      </c>
      <c r="X12" s="6">
        <f t="shared" ca="1" si="1"/>
        <v>5</v>
      </c>
      <c r="Y12" s="6">
        <f t="shared" ca="1" si="1"/>
        <v>1</v>
      </c>
      <c r="Z12" s="7" t="s">
        <v>7</v>
      </c>
      <c r="AA12" s="6">
        <f t="shared" ca="1" si="0"/>
        <v>3</v>
      </c>
      <c r="AB12" s="7" t="s">
        <v>9</v>
      </c>
      <c r="AC12" s="6">
        <f t="shared" ca="1" si="2"/>
        <v>753</v>
      </c>
      <c r="AD12" s="8"/>
      <c r="AE12" s="6">
        <f t="shared" ca="1" si="3"/>
        <v>2</v>
      </c>
      <c r="AF12" s="6">
        <f t="shared" ca="1" si="4"/>
        <v>5</v>
      </c>
      <c r="AG12" s="6">
        <f t="shared" ca="1" si="5"/>
        <v>1</v>
      </c>
      <c r="AH12" s="6">
        <f t="shared" ca="1" si="6"/>
        <v>3</v>
      </c>
      <c r="BG12" s="10">
        <f t="shared" ca="1" si="7"/>
        <v>0.38559291565695508</v>
      </c>
      <c r="BH12" s="11">
        <f t="shared" ca="1" si="8"/>
        <v>130</v>
      </c>
      <c r="BI12" s="5"/>
      <c r="BJ12" s="5">
        <v>12</v>
      </c>
      <c r="BK12" s="5">
        <v>1</v>
      </c>
      <c r="BL12" s="5">
        <v>7</v>
      </c>
      <c r="BM12" s="5">
        <v>1</v>
      </c>
      <c r="BN12" s="5">
        <v>2</v>
      </c>
    </row>
    <row r="13" spans="1:66" ht="26.1" customHeight="1" x14ac:dyDescent="0.25">
      <c r="A13" s="36"/>
      <c r="B13" s="37"/>
      <c r="C13" s="38" t="str">
        <f ca="1">IF($AT32=0,"",$AT32)</f>
        <v>◯</v>
      </c>
      <c r="D13" s="39" t="str">
        <f ca="1">IF($AY32=0,"",$AY32)</f>
        <v/>
      </c>
      <c r="E13" s="40"/>
      <c r="F13" s="41"/>
      <c r="G13" s="42"/>
      <c r="H13" s="37"/>
      <c r="I13" s="38" t="str">
        <f ca="1">IF($AT33=0,"",$AT33)</f>
        <v>◯</v>
      </c>
      <c r="J13" s="39" t="str">
        <f ca="1">IF($AY33=0,"",$AY33)</f>
        <v/>
      </c>
      <c r="K13" s="40"/>
      <c r="L13" s="41"/>
      <c r="M13" s="42"/>
      <c r="N13" s="37"/>
      <c r="O13" s="38" t="str">
        <f ca="1">IF($AT34=0,"",$AT34)</f>
        <v>◯</v>
      </c>
      <c r="P13" s="39" t="str">
        <f ca="1">IF($AY34=0,"",$AY34)</f>
        <v/>
      </c>
      <c r="Q13" s="40"/>
      <c r="R13" s="43"/>
      <c r="S13" s="19"/>
      <c r="T13" s="19"/>
      <c r="U13" s="19"/>
      <c r="BG13" s="10">
        <f t="shared" ca="1" si="7"/>
        <v>0.8195572679579981</v>
      </c>
      <c r="BH13" s="11">
        <f t="shared" ca="1" si="8"/>
        <v>40</v>
      </c>
      <c r="BI13" s="5"/>
      <c r="BJ13" s="5">
        <v>13</v>
      </c>
      <c r="BK13" s="5">
        <v>1</v>
      </c>
      <c r="BL13" s="5">
        <v>7</v>
      </c>
      <c r="BM13" s="5">
        <v>2</v>
      </c>
      <c r="BN13" s="5">
        <v>2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7"/>
        <v>0.19097897429068666</v>
      </c>
      <c r="BH14" s="11">
        <f t="shared" ca="1" si="8"/>
        <v>169</v>
      </c>
      <c r="BI14" s="5"/>
      <c r="BJ14" s="5">
        <v>14</v>
      </c>
      <c r="BK14" s="5">
        <v>1</v>
      </c>
      <c r="BL14" s="5">
        <v>7</v>
      </c>
      <c r="BM14" s="5">
        <v>3</v>
      </c>
      <c r="BN14" s="5">
        <v>2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7"/>
        <v>0.21016232895740317</v>
      </c>
      <c r="BH15" s="11">
        <f t="shared" ca="1" si="8"/>
        <v>163</v>
      </c>
      <c r="BI15" s="5"/>
      <c r="BJ15" s="5">
        <v>15</v>
      </c>
      <c r="BK15" s="5">
        <v>1</v>
      </c>
      <c r="BL15" s="5">
        <v>7</v>
      </c>
      <c r="BM15" s="5">
        <v>4</v>
      </c>
      <c r="BN15" s="5">
        <v>2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0.65978358076068833</v>
      </c>
      <c r="BH16" s="11">
        <f t="shared" ca="1" si="8"/>
        <v>76</v>
      </c>
      <c r="BI16" s="5"/>
      <c r="BJ16" s="5">
        <v>16</v>
      </c>
      <c r="BK16" s="5">
        <v>1</v>
      </c>
      <c r="BL16" s="5">
        <v>8</v>
      </c>
      <c r="BM16" s="5">
        <v>0</v>
      </c>
      <c r="BN16" s="5">
        <v>2</v>
      </c>
    </row>
    <row r="17" spans="1:66" ht="42.95" customHeight="1" x14ac:dyDescent="0.25">
      <c r="A17" s="25"/>
      <c r="B17" s="26"/>
      <c r="C17" s="27">
        <f ca="1">$AE7</f>
        <v>2</v>
      </c>
      <c r="D17" s="27">
        <f ca="1">$AF7</f>
        <v>7</v>
      </c>
      <c r="E17" s="27">
        <f ca="1">$AG7</f>
        <v>1</v>
      </c>
      <c r="F17" s="28"/>
      <c r="G17" s="29"/>
      <c r="H17" s="26"/>
      <c r="I17" s="27">
        <f ca="1">$AE8</f>
        <v>4</v>
      </c>
      <c r="J17" s="27">
        <f ca="1">$AF8</f>
        <v>5</v>
      </c>
      <c r="K17" s="27">
        <f ca="1">$AG8</f>
        <v>4</v>
      </c>
      <c r="L17" s="28"/>
      <c r="M17" s="29"/>
      <c r="N17" s="30"/>
      <c r="O17" s="31">
        <f ca="1">$AE9</f>
        <v>2</v>
      </c>
      <c r="P17" s="27">
        <f ca="1">$AF9</f>
        <v>9</v>
      </c>
      <c r="Q17" s="27">
        <f ca="1">$AG9</f>
        <v>0</v>
      </c>
      <c r="R17" s="32"/>
      <c r="S17" s="19"/>
      <c r="T17" s="19"/>
      <c r="U17" s="19"/>
      <c r="BG17" s="10">
        <f t="shared" ca="1" si="7"/>
        <v>0.90397969093909003</v>
      </c>
      <c r="BH17" s="11">
        <f t="shared" ca="1" si="8"/>
        <v>19</v>
      </c>
      <c r="BI17" s="5"/>
      <c r="BJ17" s="5">
        <v>17</v>
      </c>
      <c r="BK17" s="5">
        <v>1</v>
      </c>
      <c r="BL17" s="5">
        <v>8</v>
      </c>
      <c r="BM17" s="5">
        <v>1</v>
      </c>
      <c r="BN17" s="5">
        <v>2</v>
      </c>
    </row>
    <row r="18" spans="1:66" ht="42.95" customHeight="1" thickBot="1" x14ac:dyDescent="0.3">
      <c r="A18" s="25"/>
      <c r="B18" s="33" t="s">
        <v>2</v>
      </c>
      <c r="C18" s="34"/>
      <c r="D18" s="34"/>
      <c r="E18" s="35">
        <f ca="1">$AH7</f>
        <v>2</v>
      </c>
      <c r="F18" s="28"/>
      <c r="G18" s="29"/>
      <c r="H18" s="33" t="s">
        <v>2</v>
      </c>
      <c r="I18" s="34"/>
      <c r="J18" s="34"/>
      <c r="K18" s="35">
        <f ca="1">$AH8</f>
        <v>2</v>
      </c>
      <c r="L18" s="28"/>
      <c r="M18" s="29"/>
      <c r="N18" s="33" t="s">
        <v>7</v>
      </c>
      <c r="O18" s="34"/>
      <c r="P18" s="34"/>
      <c r="Q18" s="35">
        <f ca="1">$AH9</f>
        <v>3</v>
      </c>
      <c r="R18" s="32"/>
      <c r="S18" s="19"/>
      <c r="T18" s="19"/>
      <c r="U18" s="19"/>
      <c r="BG18" s="10">
        <f t="shared" ca="1" si="7"/>
        <v>0.32869632315471931</v>
      </c>
      <c r="BH18" s="11">
        <f t="shared" ca="1" si="8"/>
        <v>142</v>
      </c>
      <c r="BI18" s="5"/>
      <c r="BJ18" s="5">
        <v>18</v>
      </c>
      <c r="BK18" s="5">
        <v>1</v>
      </c>
      <c r="BL18" s="5">
        <v>8</v>
      </c>
      <c r="BM18" s="5">
        <v>2</v>
      </c>
      <c r="BN18" s="5">
        <v>2</v>
      </c>
    </row>
    <row r="19" spans="1:66" ht="26.1" customHeight="1" x14ac:dyDescent="0.25">
      <c r="A19" s="36"/>
      <c r="B19" s="37"/>
      <c r="C19" s="38" t="str">
        <f ca="1">IF($AT35=0,"",$AT35)</f>
        <v>◯</v>
      </c>
      <c r="D19" s="39" t="str">
        <f ca="1">IF($AY35=0,"",$AY35)</f>
        <v/>
      </c>
      <c r="E19" s="40"/>
      <c r="F19" s="41"/>
      <c r="G19" s="42"/>
      <c r="H19" s="37"/>
      <c r="I19" s="38" t="str">
        <f ca="1">IF($AT36=0,"",$AT36)</f>
        <v>◯</v>
      </c>
      <c r="J19" s="39" t="str">
        <f ca="1">IF($AY36=0,"",$AY36)</f>
        <v/>
      </c>
      <c r="K19" s="40"/>
      <c r="L19" s="41"/>
      <c r="M19" s="42"/>
      <c r="N19" s="37"/>
      <c r="O19" s="38" t="str">
        <f ca="1">IF($AT37=0,"",$AT37)</f>
        <v>◯</v>
      </c>
      <c r="P19" s="39" t="str">
        <f ca="1">IF($AY37=0,"",$AY37)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0.51286887106086787</v>
      </c>
      <c r="BH19" s="11">
        <f t="shared" ca="1" si="8"/>
        <v>106</v>
      </c>
      <c r="BI19" s="5"/>
      <c r="BJ19" s="5">
        <v>19</v>
      </c>
      <c r="BK19" s="5">
        <v>1</v>
      </c>
      <c r="BL19" s="5">
        <v>8</v>
      </c>
      <c r="BM19" s="5">
        <v>3</v>
      </c>
      <c r="BN19" s="5">
        <v>2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0.33507962390626034</v>
      </c>
      <c r="BH20" s="11">
        <f t="shared" ca="1" si="8"/>
        <v>141</v>
      </c>
      <c r="BI20" s="5"/>
      <c r="BJ20" s="5">
        <v>20</v>
      </c>
      <c r="BK20" s="5">
        <v>1</v>
      </c>
      <c r="BL20" s="5">
        <v>8</v>
      </c>
      <c r="BM20" s="5">
        <v>4</v>
      </c>
      <c r="BN20" s="5">
        <v>2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9.6366143090658274E-2</v>
      </c>
      <c r="BH21" s="11">
        <f t="shared" ca="1" si="8"/>
        <v>191</v>
      </c>
      <c r="BI21" s="5"/>
      <c r="BJ21" s="5">
        <v>21</v>
      </c>
      <c r="BK21" s="5">
        <v>1</v>
      </c>
      <c r="BL21" s="5">
        <v>9</v>
      </c>
      <c r="BM21" s="5">
        <v>0</v>
      </c>
      <c r="BN21" s="5">
        <v>2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7"/>
        <v>0.66476794228278213</v>
      </c>
      <c r="BH22" s="11">
        <f t="shared" ca="1" si="8"/>
        <v>74</v>
      </c>
      <c r="BI22" s="5"/>
      <c r="BJ22" s="5">
        <v>22</v>
      </c>
      <c r="BK22" s="5">
        <v>1</v>
      </c>
      <c r="BL22" s="5">
        <v>9</v>
      </c>
      <c r="BM22" s="5">
        <v>1</v>
      </c>
      <c r="BN22" s="5">
        <v>2</v>
      </c>
    </row>
    <row r="23" spans="1:66" ht="42.95" customHeight="1" x14ac:dyDescent="0.25">
      <c r="A23" s="25"/>
      <c r="B23" s="26"/>
      <c r="C23" s="27">
        <f ca="1">$AE10</f>
        <v>1</v>
      </c>
      <c r="D23" s="27">
        <f ca="1">$AF10</f>
        <v>8</v>
      </c>
      <c r="E23" s="27">
        <f ca="1">$AG10</f>
        <v>0</v>
      </c>
      <c r="F23" s="28"/>
      <c r="G23" s="29"/>
      <c r="H23" s="26"/>
      <c r="I23" s="27">
        <f ca="1">$AE11</f>
        <v>2</v>
      </c>
      <c r="J23" s="27">
        <f ca="1">$AF11</f>
        <v>6</v>
      </c>
      <c r="K23" s="27">
        <f ca="1">$AG11</f>
        <v>0</v>
      </c>
      <c r="L23" s="28"/>
      <c r="M23" s="29"/>
      <c r="N23" s="30"/>
      <c r="O23" s="31">
        <f ca="1">$AE12</f>
        <v>2</v>
      </c>
      <c r="P23" s="27">
        <f ca="1">$AF12</f>
        <v>5</v>
      </c>
      <c r="Q23" s="27">
        <f ca="1">$AG12</f>
        <v>1</v>
      </c>
      <c r="R23" s="32"/>
      <c r="S23" s="19"/>
      <c r="T23" s="19"/>
      <c r="U23" s="19"/>
      <c r="BG23" s="10">
        <f t="shared" ca="1" si="7"/>
        <v>0.7926880380973429</v>
      </c>
      <c r="BH23" s="11">
        <f t="shared" ca="1" si="8"/>
        <v>48</v>
      </c>
      <c r="BI23" s="5"/>
      <c r="BJ23" s="5">
        <v>23</v>
      </c>
      <c r="BK23" s="5">
        <v>1</v>
      </c>
      <c r="BL23" s="5">
        <v>9</v>
      </c>
      <c r="BM23" s="5">
        <v>2</v>
      </c>
      <c r="BN23" s="5">
        <v>2</v>
      </c>
    </row>
    <row r="24" spans="1:66" ht="42.95" customHeight="1" thickBot="1" x14ac:dyDescent="0.3">
      <c r="A24" s="25"/>
      <c r="B24" s="33" t="s">
        <v>2</v>
      </c>
      <c r="C24" s="34"/>
      <c r="D24" s="34"/>
      <c r="E24" s="35">
        <f ca="1">$AH10</f>
        <v>2</v>
      </c>
      <c r="F24" s="28"/>
      <c r="G24" s="29"/>
      <c r="H24" s="33" t="s">
        <v>2</v>
      </c>
      <c r="I24" s="34"/>
      <c r="J24" s="34"/>
      <c r="K24" s="35">
        <f ca="1">$AH11</f>
        <v>3</v>
      </c>
      <c r="L24" s="28"/>
      <c r="M24" s="29"/>
      <c r="N24" s="33" t="s">
        <v>7</v>
      </c>
      <c r="O24" s="34"/>
      <c r="P24" s="34"/>
      <c r="Q24" s="35">
        <f ca="1">$AH12</f>
        <v>3</v>
      </c>
      <c r="R24" s="32"/>
      <c r="S24" s="19"/>
      <c r="T24" s="19"/>
      <c r="U24" s="19"/>
      <c r="BG24" s="10">
        <f t="shared" ca="1" si="7"/>
        <v>0.58347077435836736</v>
      </c>
      <c r="BH24" s="11">
        <f t="shared" ca="1" si="8"/>
        <v>90</v>
      </c>
      <c r="BI24" s="5"/>
      <c r="BJ24" s="5">
        <v>24</v>
      </c>
      <c r="BK24" s="5">
        <v>1</v>
      </c>
      <c r="BL24" s="5">
        <v>9</v>
      </c>
      <c r="BM24" s="5">
        <v>3</v>
      </c>
      <c r="BN24" s="5">
        <v>2</v>
      </c>
    </row>
    <row r="25" spans="1:66" ht="26.1" customHeight="1" x14ac:dyDescent="0.25">
      <c r="A25" s="36"/>
      <c r="B25" s="37"/>
      <c r="C25" s="38" t="str">
        <f ca="1">IF($AT38=0,"",$AT38)</f>
        <v>◯</v>
      </c>
      <c r="D25" s="39" t="str">
        <f ca="1">IF($AY38=0,"",$AY38)</f>
        <v/>
      </c>
      <c r="E25" s="40"/>
      <c r="F25" s="41"/>
      <c r="G25" s="42"/>
      <c r="H25" s="37"/>
      <c r="I25" s="38" t="str">
        <f ca="1">IF($AT39=0,"",$AT39)</f>
        <v>◯</v>
      </c>
      <c r="J25" s="39" t="str">
        <f ca="1">IF($AY39=0,"",$AY39)</f>
        <v/>
      </c>
      <c r="K25" s="40"/>
      <c r="L25" s="41"/>
      <c r="M25" s="42"/>
      <c r="N25" s="37"/>
      <c r="O25" s="38" t="str">
        <f ca="1">IF($AT40=0,"",$AT40)</f>
        <v>◯</v>
      </c>
      <c r="P25" s="39" t="str">
        <f ca="1">IF($AY40=0,"",$AY40)</f>
        <v/>
      </c>
      <c r="Q25" s="40"/>
      <c r="R25" s="43"/>
      <c r="S25" s="19"/>
      <c r="T25" s="19"/>
      <c r="U25" s="19"/>
      <c r="BG25" s="10">
        <f t="shared" ca="1" si="7"/>
        <v>4.7078858611343422E-2</v>
      </c>
      <c r="BH25" s="11">
        <f t="shared" ca="1" si="8"/>
        <v>202</v>
      </c>
      <c r="BI25" s="5"/>
      <c r="BJ25" s="5">
        <v>25</v>
      </c>
      <c r="BK25" s="5">
        <v>1</v>
      </c>
      <c r="BL25" s="5">
        <v>9</v>
      </c>
      <c r="BM25" s="5">
        <v>4</v>
      </c>
      <c r="BN25" s="5">
        <v>2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19</v>
      </c>
      <c r="AV26" s="60" t="s">
        <v>19</v>
      </c>
      <c r="BG26" s="10">
        <f t="shared" ca="1" si="7"/>
        <v>5.5184132689727106E-2</v>
      </c>
      <c r="BH26" s="11">
        <f t="shared" ca="1" si="8"/>
        <v>200</v>
      </c>
      <c r="BI26" s="5"/>
      <c r="BJ26" s="5">
        <v>26</v>
      </c>
      <c r="BK26" s="5">
        <v>2</v>
      </c>
      <c r="BL26" s="5">
        <v>5</v>
      </c>
      <c r="BM26" s="5">
        <v>0</v>
      </c>
      <c r="BN26" s="5">
        <v>2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20</v>
      </c>
      <c r="AH27" s="5" t="s">
        <v>21</v>
      </c>
      <c r="AO27" s="5" t="s">
        <v>22</v>
      </c>
      <c r="AV27" s="5" t="s">
        <v>22</v>
      </c>
      <c r="BG27" s="10">
        <f t="shared" ca="1" si="7"/>
        <v>0.66968407425705834</v>
      </c>
      <c r="BH27" s="11">
        <f t="shared" ca="1" si="8"/>
        <v>73</v>
      </c>
      <c r="BI27" s="5"/>
      <c r="BJ27" s="5">
        <v>27</v>
      </c>
      <c r="BK27" s="5">
        <v>2</v>
      </c>
      <c r="BL27" s="5">
        <v>5</v>
      </c>
      <c r="BM27" s="5">
        <v>1</v>
      </c>
      <c r="BN27" s="5">
        <v>2</v>
      </c>
    </row>
    <row r="28" spans="1:66" ht="39.950000000000003" customHeight="1" thickBot="1" x14ac:dyDescent="0.3">
      <c r="A28" s="1" t="str">
        <f>A1</f>
        <v>かけ算 筆算 ３×１ 位取り線補助◯つき 十位くり上がり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23</v>
      </c>
      <c r="AF28" s="5" t="s">
        <v>24</v>
      </c>
      <c r="AG28" s="5" t="s">
        <v>25</v>
      </c>
      <c r="AH28" s="5" t="s">
        <v>25</v>
      </c>
      <c r="AJ28" s="5" t="s">
        <v>22</v>
      </c>
      <c r="AM28" s="64"/>
      <c r="AO28" s="5" t="s">
        <v>24</v>
      </c>
      <c r="AP28" s="5" t="s">
        <v>26</v>
      </c>
      <c r="AQ28" s="9" t="s">
        <v>27</v>
      </c>
      <c r="AV28" s="5" t="s">
        <v>25</v>
      </c>
      <c r="AW28" s="5" t="s">
        <v>26</v>
      </c>
      <c r="AY28" s="65"/>
      <c r="BG28" s="10">
        <f t="shared" ca="1" si="7"/>
        <v>0.98431393427384983</v>
      </c>
      <c r="BH28" s="11">
        <f t="shared" ca="1" si="8"/>
        <v>6</v>
      </c>
      <c r="BI28" s="5"/>
      <c r="BJ28" s="5">
        <v>28</v>
      </c>
      <c r="BK28" s="5">
        <v>2</v>
      </c>
      <c r="BL28" s="5">
        <v>5</v>
      </c>
      <c r="BM28" s="5">
        <v>2</v>
      </c>
      <c r="BN28" s="5">
        <v>2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9">V1</f>
        <v>①</v>
      </c>
      <c r="W29" s="66">
        <f t="shared" ca="1" si="9"/>
        <v>2</v>
      </c>
      <c r="X29" s="66">
        <f t="shared" ca="1" si="9"/>
        <v>5</v>
      </c>
      <c r="Y29" s="66">
        <f t="shared" ca="1" si="9"/>
        <v>0</v>
      </c>
      <c r="Z29" s="66" t="str">
        <f t="shared" si="9"/>
        <v>×</v>
      </c>
      <c r="AA29" s="67">
        <f t="shared" ca="1" si="9"/>
        <v>3</v>
      </c>
      <c r="AB29" s="67" t="str">
        <f t="shared" si="9"/>
        <v>＝</v>
      </c>
      <c r="AC29" s="68">
        <f ca="1">AC1</f>
        <v>750</v>
      </c>
      <c r="AE29" s="69">
        <f t="shared" ref="AE29:AH40" ca="1" si="10">AE1</f>
        <v>2</v>
      </c>
      <c r="AF29" s="70">
        <f t="shared" ca="1" si="10"/>
        <v>5</v>
      </c>
      <c r="AG29" s="71">
        <f t="shared" ca="1" si="10"/>
        <v>0</v>
      </c>
      <c r="AH29" s="72">
        <f t="shared" ca="1" si="10"/>
        <v>3</v>
      </c>
      <c r="AI29" s="5"/>
      <c r="AJ29" s="69">
        <f t="shared" ref="AJ29:AJ40" ca="1" si="11">MOD(ROUNDDOWN($AC29/1000,0),10)</f>
        <v>0</v>
      </c>
      <c r="AK29" s="73">
        <f t="shared" ref="AK29:AK40" ca="1" si="12">MOD(ROUNDDOWN($AC29/100,0),10)</f>
        <v>7</v>
      </c>
      <c r="AL29" s="74">
        <f t="shared" ref="AL29:AL40" ca="1" si="13">MOD(ROUNDDOWN($AC29/10,0),10)</f>
        <v>5</v>
      </c>
      <c r="AM29" s="75">
        <f t="shared" ref="AM29:AM40" ca="1" si="14">MOD(ROUNDDOWN($AC29/1,0),10)</f>
        <v>0</v>
      </c>
      <c r="AO29" s="76">
        <f ca="1">X29*AA29</f>
        <v>15</v>
      </c>
      <c r="AP29" s="77">
        <f ca="1">MOD(ROUNDDOWN($AO29/10,0),10)</f>
        <v>1</v>
      </c>
      <c r="AQ29" s="78">
        <f ca="1">AO29+AW29</f>
        <v>15</v>
      </c>
      <c r="AR29" s="76">
        <f ca="1">MOD(ROUNDDOWN($AQ29/10,0),10)</f>
        <v>1</v>
      </c>
      <c r="AS29" s="79" t="str">
        <f ca="1">VLOOKUP(AR29,$BA$29:$BC$38,2,FALSE)</f>
        <v>①</v>
      </c>
      <c r="AT29" s="80" t="str">
        <f ca="1">VLOOKUP(AR29,$BA$29:$BC$38,3,FALSE)</f>
        <v>◯</v>
      </c>
      <c r="AV29" s="81">
        <f t="shared" ref="AV29:AV40" ca="1" si="15">AG29*AH29</f>
        <v>0</v>
      </c>
      <c r="AW29" s="82">
        <f t="shared" ref="AW29:AW40" ca="1" si="16">MOD(ROUNDDOWN($AV29/10,0),10)</f>
        <v>0</v>
      </c>
      <c r="AX29" s="83">
        <f ca="1">VLOOKUP(AW29,$BA$29:$BC$38,2,FALSE)</f>
        <v>0</v>
      </c>
      <c r="AY29" s="80">
        <f ca="1">VLOOKUP(AW29,$BA$29:$BC$38,3,FALSE)</f>
        <v>0</v>
      </c>
      <c r="BA29" s="84">
        <v>1</v>
      </c>
      <c r="BB29" s="85" t="s">
        <v>28</v>
      </c>
      <c r="BC29" s="86" t="s">
        <v>29</v>
      </c>
      <c r="BG29" s="10">
        <f t="shared" ca="1" si="7"/>
        <v>0.48022709439860423</v>
      </c>
      <c r="BH29" s="11">
        <f t="shared" ca="1" si="8"/>
        <v>114</v>
      </c>
      <c r="BI29" s="5"/>
      <c r="BJ29" s="5">
        <v>29</v>
      </c>
      <c r="BK29" s="5">
        <v>2</v>
      </c>
      <c r="BL29" s="5">
        <v>5</v>
      </c>
      <c r="BM29" s="5">
        <v>3</v>
      </c>
      <c r="BN29" s="5">
        <v>2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9"/>
        <v>②</v>
      </c>
      <c r="W30" s="66">
        <f t="shared" ca="1" si="9"/>
        <v>1</v>
      </c>
      <c r="X30" s="66">
        <f t="shared" ca="1" si="9"/>
        <v>6</v>
      </c>
      <c r="Y30" s="66">
        <f t="shared" ca="1" si="9"/>
        <v>3</v>
      </c>
      <c r="Z30" s="66" t="str">
        <f t="shared" si="9"/>
        <v>×</v>
      </c>
      <c r="AA30" s="67">
        <f t="shared" ca="1" si="9"/>
        <v>2</v>
      </c>
      <c r="AB30" s="67" t="str">
        <f t="shared" si="9"/>
        <v>＝</v>
      </c>
      <c r="AC30" s="68">
        <f t="shared" ca="1" si="9"/>
        <v>326</v>
      </c>
      <c r="AE30" s="87">
        <f t="shared" ca="1" si="10"/>
        <v>1</v>
      </c>
      <c r="AF30" s="66">
        <f t="shared" ca="1" si="10"/>
        <v>6</v>
      </c>
      <c r="AG30" s="88">
        <f t="shared" ca="1" si="10"/>
        <v>3</v>
      </c>
      <c r="AH30" s="89">
        <f t="shared" ca="1" si="10"/>
        <v>2</v>
      </c>
      <c r="AI30" s="5"/>
      <c r="AJ30" s="87">
        <f t="shared" ca="1" si="11"/>
        <v>0</v>
      </c>
      <c r="AK30" s="90">
        <f t="shared" ca="1" si="12"/>
        <v>3</v>
      </c>
      <c r="AL30" s="91">
        <f t="shared" ca="1" si="13"/>
        <v>2</v>
      </c>
      <c r="AM30" s="92">
        <f t="shared" ca="1" si="14"/>
        <v>6</v>
      </c>
      <c r="AO30" s="93">
        <f t="shared" ref="AO30:AO40" ca="1" si="17">X30*AA30</f>
        <v>12</v>
      </c>
      <c r="AP30" s="94">
        <f t="shared" ref="AP30:AP40" ca="1" si="18">MOD(ROUNDDOWN($AO30/10,0),10)</f>
        <v>1</v>
      </c>
      <c r="AQ30" s="95">
        <f t="shared" ref="AQ30:AQ40" ca="1" si="19">AO30+AW30</f>
        <v>12</v>
      </c>
      <c r="AR30" s="93">
        <f t="shared" ref="AR30:AR40" ca="1" si="20">MOD(ROUNDDOWN($AQ30/10,0),10)</f>
        <v>1</v>
      </c>
      <c r="AS30" s="96" t="str">
        <f t="shared" ref="AS30:AS40" ca="1" si="21">VLOOKUP(AR30,$BA$29:$BC$38,2,FALSE)</f>
        <v>①</v>
      </c>
      <c r="AT30" s="97" t="str">
        <f t="shared" ref="AT30:AT40" ca="1" si="22">VLOOKUP(AR30,$BA$29:$BC$38,3,FALSE)</f>
        <v>◯</v>
      </c>
      <c r="AV30" s="98">
        <f t="shared" ca="1" si="15"/>
        <v>6</v>
      </c>
      <c r="AW30" s="99">
        <f t="shared" ca="1" si="16"/>
        <v>0</v>
      </c>
      <c r="AX30" s="100">
        <f t="shared" ref="AX30:AX40" ca="1" si="23">VLOOKUP(AW30,$BA$29:$BC$38,2,FALSE)</f>
        <v>0</v>
      </c>
      <c r="AY30" s="97">
        <f t="shared" ref="AY30:AY40" ca="1" si="24">VLOOKUP(AW30,$BA$29:$BC$38,3,FALSE)</f>
        <v>0</v>
      </c>
      <c r="BA30" s="101">
        <v>2</v>
      </c>
      <c r="BB30" s="6" t="s">
        <v>30</v>
      </c>
      <c r="BC30" s="102" t="s">
        <v>29</v>
      </c>
      <c r="BG30" s="10">
        <f t="shared" ca="1" si="7"/>
        <v>8.6133581646580359E-2</v>
      </c>
      <c r="BH30" s="11">
        <f t="shared" ca="1" si="8"/>
        <v>194</v>
      </c>
      <c r="BI30" s="5"/>
      <c r="BJ30" s="5">
        <v>30</v>
      </c>
      <c r="BK30" s="5">
        <v>2</v>
      </c>
      <c r="BL30" s="5">
        <v>5</v>
      </c>
      <c r="BM30" s="5">
        <v>4</v>
      </c>
      <c r="BN30" s="5">
        <v>2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9"/>
        <v>③</v>
      </c>
      <c r="W31" s="66">
        <f t="shared" ca="1" si="9"/>
        <v>4</v>
      </c>
      <c r="X31" s="66">
        <f t="shared" ca="1" si="9"/>
        <v>6</v>
      </c>
      <c r="Y31" s="66">
        <f t="shared" ca="1" si="9"/>
        <v>2</v>
      </c>
      <c r="Z31" s="66" t="str">
        <f t="shared" si="9"/>
        <v>×</v>
      </c>
      <c r="AA31" s="67">
        <f t="shared" ca="1" si="9"/>
        <v>2</v>
      </c>
      <c r="AB31" s="67" t="str">
        <f t="shared" si="9"/>
        <v>＝</v>
      </c>
      <c r="AC31" s="68">
        <f t="shared" ca="1" si="9"/>
        <v>924</v>
      </c>
      <c r="AE31" s="87">
        <f t="shared" ca="1" si="10"/>
        <v>4</v>
      </c>
      <c r="AF31" s="66">
        <f t="shared" ca="1" si="10"/>
        <v>6</v>
      </c>
      <c r="AG31" s="88">
        <f t="shared" ca="1" si="10"/>
        <v>2</v>
      </c>
      <c r="AH31" s="89">
        <f t="shared" ca="1" si="10"/>
        <v>2</v>
      </c>
      <c r="AI31" s="5"/>
      <c r="AJ31" s="87">
        <f t="shared" ca="1" si="11"/>
        <v>0</v>
      </c>
      <c r="AK31" s="90">
        <f t="shared" ca="1" si="12"/>
        <v>9</v>
      </c>
      <c r="AL31" s="91">
        <f t="shared" ca="1" si="13"/>
        <v>2</v>
      </c>
      <c r="AM31" s="92">
        <f t="shared" ca="1" si="14"/>
        <v>4</v>
      </c>
      <c r="AO31" s="93">
        <f t="shared" ca="1" si="17"/>
        <v>12</v>
      </c>
      <c r="AP31" s="94">
        <f t="shared" ca="1" si="18"/>
        <v>1</v>
      </c>
      <c r="AQ31" s="95">
        <f t="shared" ca="1" si="19"/>
        <v>12</v>
      </c>
      <c r="AR31" s="93">
        <f t="shared" ca="1" si="20"/>
        <v>1</v>
      </c>
      <c r="AS31" s="96" t="str">
        <f t="shared" ca="1" si="21"/>
        <v>①</v>
      </c>
      <c r="AT31" s="97" t="str">
        <f t="shared" ca="1" si="22"/>
        <v>◯</v>
      </c>
      <c r="AV31" s="98">
        <f t="shared" ca="1" si="15"/>
        <v>4</v>
      </c>
      <c r="AW31" s="99">
        <f t="shared" ca="1" si="16"/>
        <v>0</v>
      </c>
      <c r="AX31" s="100">
        <f t="shared" ca="1" si="23"/>
        <v>0</v>
      </c>
      <c r="AY31" s="97">
        <f t="shared" ca="1" si="24"/>
        <v>0</v>
      </c>
      <c r="BA31" s="101">
        <v>3</v>
      </c>
      <c r="BB31" s="6" t="s">
        <v>31</v>
      </c>
      <c r="BC31" s="102" t="s">
        <v>32</v>
      </c>
      <c r="BG31" s="10">
        <f t="shared" ca="1" si="7"/>
        <v>0.69917837142793349</v>
      </c>
      <c r="BH31" s="11">
        <f t="shared" ca="1" si="8"/>
        <v>67</v>
      </c>
      <c r="BI31" s="5"/>
      <c r="BJ31" s="5">
        <v>31</v>
      </c>
      <c r="BK31" s="5">
        <v>2</v>
      </c>
      <c r="BL31" s="5">
        <v>6</v>
      </c>
      <c r="BM31" s="5">
        <v>0</v>
      </c>
      <c r="BN31" s="5">
        <v>2</v>
      </c>
    </row>
    <row r="32" spans="1:66" ht="42.95" customHeight="1" x14ac:dyDescent="0.25">
      <c r="A32" s="25"/>
      <c r="B32" s="103"/>
      <c r="C32" s="47">
        <f t="shared" ref="C32:Q32" ca="1" si="25">C5</f>
        <v>2</v>
      </c>
      <c r="D32" s="27">
        <f t="shared" ca="1" si="25"/>
        <v>5</v>
      </c>
      <c r="E32" s="27">
        <f t="shared" ca="1" si="25"/>
        <v>0</v>
      </c>
      <c r="F32" s="104"/>
      <c r="G32" s="105"/>
      <c r="H32" s="103"/>
      <c r="I32" s="47">
        <f t="shared" ca="1" si="25"/>
        <v>1</v>
      </c>
      <c r="J32" s="27">
        <f t="shared" ca="1" si="25"/>
        <v>6</v>
      </c>
      <c r="K32" s="27">
        <f t="shared" ca="1" si="25"/>
        <v>3</v>
      </c>
      <c r="L32" s="104"/>
      <c r="M32" s="105"/>
      <c r="N32" s="103"/>
      <c r="O32" s="47">
        <f t="shared" ca="1" si="25"/>
        <v>4</v>
      </c>
      <c r="P32" s="27">
        <f t="shared" ca="1" si="25"/>
        <v>6</v>
      </c>
      <c r="Q32" s="27">
        <f t="shared" ca="1" si="25"/>
        <v>2</v>
      </c>
      <c r="R32" s="32"/>
      <c r="S32" s="19"/>
      <c r="T32" s="19"/>
      <c r="U32" s="19"/>
      <c r="V32" s="66" t="str">
        <f t="shared" si="9"/>
        <v>④</v>
      </c>
      <c r="W32" s="66">
        <f t="shared" ca="1" si="9"/>
        <v>4</v>
      </c>
      <c r="X32" s="66">
        <f t="shared" ca="1" si="9"/>
        <v>8</v>
      </c>
      <c r="Y32" s="66">
        <f t="shared" ca="1" si="9"/>
        <v>2</v>
      </c>
      <c r="Z32" s="66" t="str">
        <f t="shared" si="9"/>
        <v>×</v>
      </c>
      <c r="AA32" s="67">
        <f t="shared" ca="1" si="9"/>
        <v>2</v>
      </c>
      <c r="AB32" s="67" t="str">
        <f t="shared" si="9"/>
        <v>＝</v>
      </c>
      <c r="AC32" s="68">
        <f t="shared" ca="1" si="9"/>
        <v>964</v>
      </c>
      <c r="AE32" s="87">
        <f t="shared" ca="1" si="10"/>
        <v>4</v>
      </c>
      <c r="AF32" s="66">
        <f t="shared" ca="1" si="10"/>
        <v>8</v>
      </c>
      <c r="AG32" s="88">
        <f t="shared" ca="1" si="10"/>
        <v>2</v>
      </c>
      <c r="AH32" s="89">
        <f t="shared" ca="1" si="10"/>
        <v>2</v>
      </c>
      <c r="AI32" s="5"/>
      <c r="AJ32" s="87">
        <f t="shared" ca="1" si="11"/>
        <v>0</v>
      </c>
      <c r="AK32" s="90">
        <f t="shared" ca="1" si="12"/>
        <v>9</v>
      </c>
      <c r="AL32" s="91">
        <f t="shared" ca="1" si="13"/>
        <v>6</v>
      </c>
      <c r="AM32" s="92">
        <f t="shared" ca="1" si="14"/>
        <v>4</v>
      </c>
      <c r="AO32" s="93">
        <f t="shared" ca="1" si="17"/>
        <v>16</v>
      </c>
      <c r="AP32" s="94">
        <f t="shared" ca="1" si="18"/>
        <v>1</v>
      </c>
      <c r="AQ32" s="95">
        <f t="shared" ca="1" si="19"/>
        <v>16</v>
      </c>
      <c r="AR32" s="93">
        <f t="shared" ca="1" si="20"/>
        <v>1</v>
      </c>
      <c r="AS32" s="96" t="str">
        <f t="shared" ca="1" si="21"/>
        <v>①</v>
      </c>
      <c r="AT32" s="97" t="str">
        <f t="shared" ca="1" si="22"/>
        <v>◯</v>
      </c>
      <c r="AV32" s="98">
        <f t="shared" ca="1" si="15"/>
        <v>4</v>
      </c>
      <c r="AW32" s="99">
        <f t="shared" ca="1" si="16"/>
        <v>0</v>
      </c>
      <c r="AX32" s="100">
        <f t="shared" ca="1" si="23"/>
        <v>0</v>
      </c>
      <c r="AY32" s="97">
        <f t="shared" ca="1" si="24"/>
        <v>0</v>
      </c>
      <c r="BA32" s="101">
        <v>4</v>
      </c>
      <c r="BB32" s="6" t="s">
        <v>33</v>
      </c>
      <c r="BC32" s="102" t="s">
        <v>34</v>
      </c>
      <c r="BG32" s="10">
        <f t="shared" ca="1" si="7"/>
        <v>0.89182367618298986</v>
      </c>
      <c r="BH32" s="11">
        <f t="shared" ca="1" si="8"/>
        <v>21</v>
      </c>
      <c r="BI32" s="5"/>
      <c r="BJ32" s="5">
        <v>32</v>
      </c>
      <c r="BK32" s="5">
        <v>2</v>
      </c>
      <c r="BL32" s="5">
        <v>6</v>
      </c>
      <c r="BM32" s="5">
        <v>1</v>
      </c>
      <c r="BN32" s="5">
        <v>2</v>
      </c>
    </row>
    <row r="33" spans="1:66" ht="42.95" customHeight="1" thickBot="1" x14ac:dyDescent="0.3">
      <c r="A33" s="25"/>
      <c r="B33" s="33" t="s">
        <v>2</v>
      </c>
      <c r="D33" s="34"/>
      <c r="E33" s="35">
        <f ca="1">E6</f>
        <v>3</v>
      </c>
      <c r="F33" s="104"/>
      <c r="G33" s="105"/>
      <c r="H33" s="33" t="s">
        <v>7</v>
      </c>
      <c r="J33" s="34"/>
      <c r="K33" s="35">
        <f ca="1">K6</f>
        <v>2</v>
      </c>
      <c r="L33" s="104"/>
      <c r="M33" s="105"/>
      <c r="N33" s="33" t="s">
        <v>2</v>
      </c>
      <c r="P33" s="34"/>
      <c r="Q33" s="35">
        <f ca="1">Q6</f>
        <v>2</v>
      </c>
      <c r="R33" s="32"/>
      <c r="S33" s="19"/>
      <c r="T33" s="19"/>
      <c r="U33" s="106"/>
      <c r="V33" s="66" t="str">
        <f t="shared" si="9"/>
        <v>⑤</v>
      </c>
      <c r="W33" s="66">
        <f t="shared" ca="1" si="9"/>
        <v>2</v>
      </c>
      <c r="X33" s="66">
        <f t="shared" ca="1" si="9"/>
        <v>5</v>
      </c>
      <c r="Y33" s="66">
        <f t="shared" ca="1" si="9"/>
        <v>2</v>
      </c>
      <c r="Z33" s="66" t="str">
        <f t="shared" si="9"/>
        <v>×</v>
      </c>
      <c r="AA33" s="67">
        <f t="shared" ca="1" si="9"/>
        <v>2</v>
      </c>
      <c r="AB33" s="67" t="str">
        <f t="shared" si="9"/>
        <v>＝</v>
      </c>
      <c r="AC33" s="68">
        <f t="shared" ca="1" si="9"/>
        <v>504</v>
      </c>
      <c r="AE33" s="87">
        <f t="shared" ca="1" si="10"/>
        <v>2</v>
      </c>
      <c r="AF33" s="66">
        <f t="shared" ca="1" si="10"/>
        <v>5</v>
      </c>
      <c r="AG33" s="88">
        <f t="shared" ca="1" si="10"/>
        <v>2</v>
      </c>
      <c r="AH33" s="89">
        <f t="shared" ca="1" si="10"/>
        <v>2</v>
      </c>
      <c r="AI33" s="5"/>
      <c r="AJ33" s="87">
        <f t="shared" ca="1" si="11"/>
        <v>0</v>
      </c>
      <c r="AK33" s="90">
        <f t="shared" ca="1" si="12"/>
        <v>5</v>
      </c>
      <c r="AL33" s="91">
        <f t="shared" ca="1" si="13"/>
        <v>0</v>
      </c>
      <c r="AM33" s="92">
        <f t="shared" ca="1" si="14"/>
        <v>4</v>
      </c>
      <c r="AO33" s="93">
        <f t="shared" ca="1" si="17"/>
        <v>10</v>
      </c>
      <c r="AP33" s="94">
        <f t="shared" ca="1" si="18"/>
        <v>1</v>
      </c>
      <c r="AQ33" s="95">
        <f t="shared" ca="1" si="19"/>
        <v>10</v>
      </c>
      <c r="AR33" s="93">
        <f t="shared" ca="1" si="20"/>
        <v>1</v>
      </c>
      <c r="AS33" s="96" t="str">
        <f t="shared" ca="1" si="21"/>
        <v>①</v>
      </c>
      <c r="AT33" s="97" t="str">
        <f t="shared" ca="1" si="22"/>
        <v>◯</v>
      </c>
      <c r="AV33" s="98">
        <f t="shared" ca="1" si="15"/>
        <v>4</v>
      </c>
      <c r="AW33" s="99">
        <f t="shared" ca="1" si="16"/>
        <v>0</v>
      </c>
      <c r="AX33" s="100">
        <f t="shared" ca="1" si="23"/>
        <v>0</v>
      </c>
      <c r="AY33" s="97">
        <f t="shared" ca="1" si="24"/>
        <v>0</v>
      </c>
      <c r="BA33" s="101">
        <v>5</v>
      </c>
      <c r="BB33" s="6" t="s">
        <v>35</v>
      </c>
      <c r="BC33" s="102" t="s">
        <v>34</v>
      </c>
      <c r="BG33" s="10">
        <f t="shared" ca="1" si="7"/>
        <v>0.62657566861116831</v>
      </c>
      <c r="BH33" s="11">
        <f t="shared" ca="1" si="8"/>
        <v>84</v>
      </c>
      <c r="BI33" s="5"/>
      <c r="BJ33" s="5">
        <v>33</v>
      </c>
      <c r="BK33" s="5">
        <v>2</v>
      </c>
      <c r="BL33" s="5">
        <v>6</v>
      </c>
      <c r="BM33" s="5">
        <v>2</v>
      </c>
      <c r="BN33" s="5">
        <v>2</v>
      </c>
    </row>
    <row r="34" spans="1:66" ht="26.1" customHeight="1" x14ac:dyDescent="0.25">
      <c r="A34" s="36"/>
      <c r="B34" s="107"/>
      <c r="C34" s="108" t="str">
        <f ca="1">IF($AS29=0,"",$AS29)</f>
        <v>①</v>
      </c>
      <c r="D34" s="109" t="str">
        <f ca="1">IF($AX29=0,"",$AX29)</f>
        <v/>
      </c>
      <c r="E34" s="110"/>
      <c r="F34" s="111"/>
      <c r="G34" s="112"/>
      <c r="H34" s="110"/>
      <c r="I34" s="108" t="str">
        <f ca="1">IF($AS30=0,"",$AS30)</f>
        <v>①</v>
      </c>
      <c r="J34" s="109" t="str">
        <f ca="1">IF($AX30=0,"",$AX30)</f>
        <v/>
      </c>
      <c r="K34" s="110"/>
      <c r="L34" s="111"/>
      <c r="M34" s="112"/>
      <c r="N34" s="110"/>
      <c r="O34" s="108" t="str">
        <f ca="1">IF($AS31=0,"",$AS31)</f>
        <v>①</v>
      </c>
      <c r="P34" s="109" t="str">
        <f ca="1">IF($AX31=0,"",$AX31)</f>
        <v/>
      </c>
      <c r="Q34" s="110"/>
      <c r="R34" s="43"/>
      <c r="S34" s="19"/>
      <c r="T34" s="19"/>
      <c r="U34" s="106"/>
      <c r="V34" s="66" t="str">
        <f t="shared" si="9"/>
        <v>⑥</v>
      </c>
      <c r="W34" s="66">
        <f t="shared" ca="1" si="9"/>
        <v>3</v>
      </c>
      <c r="X34" s="66">
        <f t="shared" ca="1" si="9"/>
        <v>5</v>
      </c>
      <c r="Y34" s="66">
        <f t="shared" ca="1" si="9"/>
        <v>1</v>
      </c>
      <c r="Z34" s="66" t="str">
        <f t="shared" si="9"/>
        <v>×</v>
      </c>
      <c r="AA34" s="67">
        <f t="shared" ca="1" si="9"/>
        <v>2</v>
      </c>
      <c r="AB34" s="67" t="str">
        <f t="shared" si="9"/>
        <v>＝</v>
      </c>
      <c r="AC34" s="68">
        <f t="shared" ca="1" si="9"/>
        <v>702</v>
      </c>
      <c r="AE34" s="87">
        <f t="shared" ca="1" si="10"/>
        <v>3</v>
      </c>
      <c r="AF34" s="66">
        <f t="shared" ca="1" si="10"/>
        <v>5</v>
      </c>
      <c r="AG34" s="88">
        <f t="shared" ca="1" si="10"/>
        <v>1</v>
      </c>
      <c r="AH34" s="89">
        <f t="shared" ca="1" si="10"/>
        <v>2</v>
      </c>
      <c r="AI34" s="5"/>
      <c r="AJ34" s="87">
        <f t="shared" ca="1" si="11"/>
        <v>0</v>
      </c>
      <c r="AK34" s="90">
        <f t="shared" ca="1" si="12"/>
        <v>7</v>
      </c>
      <c r="AL34" s="91">
        <f t="shared" ca="1" si="13"/>
        <v>0</v>
      </c>
      <c r="AM34" s="92">
        <f t="shared" ca="1" si="14"/>
        <v>2</v>
      </c>
      <c r="AO34" s="93">
        <f t="shared" ca="1" si="17"/>
        <v>10</v>
      </c>
      <c r="AP34" s="94">
        <f t="shared" ca="1" si="18"/>
        <v>1</v>
      </c>
      <c r="AQ34" s="95">
        <f t="shared" ca="1" si="19"/>
        <v>10</v>
      </c>
      <c r="AR34" s="93">
        <f t="shared" ca="1" si="20"/>
        <v>1</v>
      </c>
      <c r="AS34" s="96" t="str">
        <f t="shared" ca="1" si="21"/>
        <v>①</v>
      </c>
      <c r="AT34" s="97" t="str">
        <f t="shared" ca="1" si="22"/>
        <v>◯</v>
      </c>
      <c r="AV34" s="98">
        <f t="shared" ca="1" si="15"/>
        <v>2</v>
      </c>
      <c r="AW34" s="99">
        <f t="shared" ca="1" si="16"/>
        <v>0</v>
      </c>
      <c r="AX34" s="100">
        <f t="shared" ca="1" si="23"/>
        <v>0</v>
      </c>
      <c r="AY34" s="97">
        <f t="shared" ca="1" si="24"/>
        <v>0</v>
      </c>
      <c r="BA34" s="101">
        <v>6</v>
      </c>
      <c r="BB34" s="6" t="s">
        <v>36</v>
      </c>
      <c r="BC34" s="102" t="s">
        <v>34</v>
      </c>
      <c r="BG34" s="10">
        <f t="shared" ca="1" si="7"/>
        <v>0.55574478309035402</v>
      </c>
      <c r="BH34" s="11">
        <f t="shared" ca="1" si="8"/>
        <v>95</v>
      </c>
      <c r="BI34" s="5"/>
      <c r="BJ34" s="5">
        <v>34</v>
      </c>
      <c r="BK34" s="5">
        <v>2</v>
      </c>
      <c r="BL34" s="5">
        <v>6</v>
      </c>
      <c r="BM34" s="5">
        <v>3</v>
      </c>
      <c r="BN34" s="5">
        <v>2</v>
      </c>
    </row>
    <row r="35" spans="1:66" ht="42.95" customHeight="1" x14ac:dyDescent="0.25">
      <c r="A35" s="25"/>
      <c r="B35" s="113">
        <f ca="1">$AJ29</f>
        <v>0</v>
      </c>
      <c r="C35" s="113">
        <f ca="1">$AK29</f>
        <v>7</v>
      </c>
      <c r="D35" s="114">
        <f ca="1">$AL29</f>
        <v>5</v>
      </c>
      <c r="E35" s="114">
        <f ca="1">$AM29</f>
        <v>0</v>
      </c>
      <c r="F35" s="104"/>
      <c r="G35" s="105"/>
      <c r="H35" s="113">
        <f ca="1">$AJ30</f>
        <v>0</v>
      </c>
      <c r="I35" s="113">
        <f ca="1">$AK30</f>
        <v>3</v>
      </c>
      <c r="J35" s="114">
        <f ca="1">$AL30</f>
        <v>2</v>
      </c>
      <c r="K35" s="114">
        <f ca="1">$AM30</f>
        <v>6</v>
      </c>
      <c r="L35" s="104"/>
      <c r="M35" s="105"/>
      <c r="N35" s="113">
        <f ca="1">$AJ31</f>
        <v>0</v>
      </c>
      <c r="O35" s="113">
        <f ca="1">$AK31</f>
        <v>9</v>
      </c>
      <c r="P35" s="114">
        <f ca="1">$AL31</f>
        <v>2</v>
      </c>
      <c r="Q35" s="114">
        <f ca="1">$AM31</f>
        <v>4</v>
      </c>
      <c r="R35" s="32"/>
      <c r="S35" s="19"/>
      <c r="T35" s="19"/>
      <c r="U35" s="115"/>
      <c r="V35" s="66" t="str">
        <f t="shared" si="9"/>
        <v>⑦</v>
      </c>
      <c r="W35" s="66">
        <f t="shared" ca="1" si="9"/>
        <v>2</v>
      </c>
      <c r="X35" s="66">
        <f t="shared" ca="1" si="9"/>
        <v>7</v>
      </c>
      <c r="Y35" s="66">
        <f t="shared" ca="1" si="9"/>
        <v>1</v>
      </c>
      <c r="Z35" s="66" t="str">
        <f t="shared" si="9"/>
        <v>×</v>
      </c>
      <c r="AA35" s="67">
        <f t="shared" ca="1" si="9"/>
        <v>2</v>
      </c>
      <c r="AB35" s="67" t="str">
        <f t="shared" si="9"/>
        <v>＝</v>
      </c>
      <c r="AC35" s="68">
        <f t="shared" ca="1" si="9"/>
        <v>542</v>
      </c>
      <c r="AE35" s="87">
        <f t="shared" ca="1" si="10"/>
        <v>2</v>
      </c>
      <c r="AF35" s="66">
        <f t="shared" ca="1" si="10"/>
        <v>7</v>
      </c>
      <c r="AG35" s="88">
        <f t="shared" ca="1" si="10"/>
        <v>1</v>
      </c>
      <c r="AH35" s="89">
        <f t="shared" ca="1" si="10"/>
        <v>2</v>
      </c>
      <c r="AI35" s="5"/>
      <c r="AJ35" s="87">
        <f t="shared" ca="1" si="11"/>
        <v>0</v>
      </c>
      <c r="AK35" s="90">
        <f t="shared" ca="1" si="12"/>
        <v>5</v>
      </c>
      <c r="AL35" s="91">
        <f t="shared" ca="1" si="13"/>
        <v>4</v>
      </c>
      <c r="AM35" s="92">
        <f t="shared" ca="1" si="14"/>
        <v>2</v>
      </c>
      <c r="AO35" s="93">
        <f t="shared" ca="1" si="17"/>
        <v>14</v>
      </c>
      <c r="AP35" s="94">
        <f t="shared" ca="1" si="18"/>
        <v>1</v>
      </c>
      <c r="AQ35" s="95">
        <f t="shared" ca="1" si="19"/>
        <v>14</v>
      </c>
      <c r="AR35" s="93">
        <f t="shared" ca="1" si="20"/>
        <v>1</v>
      </c>
      <c r="AS35" s="96" t="str">
        <f t="shared" ca="1" si="21"/>
        <v>①</v>
      </c>
      <c r="AT35" s="97" t="str">
        <f t="shared" ca="1" si="22"/>
        <v>◯</v>
      </c>
      <c r="AV35" s="98">
        <f t="shared" ca="1" si="15"/>
        <v>2</v>
      </c>
      <c r="AW35" s="99">
        <f t="shared" ca="1" si="16"/>
        <v>0</v>
      </c>
      <c r="AX35" s="100">
        <f t="shared" ca="1" si="23"/>
        <v>0</v>
      </c>
      <c r="AY35" s="97">
        <f t="shared" ca="1" si="24"/>
        <v>0</v>
      </c>
      <c r="BA35" s="101">
        <v>7</v>
      </c>
      <c r="BB35" s="6" t="s">
        <v>37</v>
      </c>
      <c r="BC35" s="102" t="s">
        <v>29</v>
      </c>
      <c r="BG35" s="10">
        <f t="shared" ca="1" si="7"/>
        <v>0.88150821326342121</v>
      </c>
      <c r="BH35" s="11">
        <f t="shared" ca="1" si="8"/>
        <v>24</v>
      </c>
      <c r="BI35" s="5"/>
      <c r="BJ35" s="5">
        <v>35</v>
      </c>
      <c r="BK35" s="5">
        <v>2</v>
      </c>
      <c r="BL35" s="5">
        <v>6</v>
      </c>
      <c r="BM35" s="5">
        <v>4</v>
      </c>
      <c r="BN35" s="5">
        <v>2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9"/>
        <v>⑧</v>
      </c>
      <c r="W36" s="66">
        <f t="shared" ca="1" si="9"/>
        <v>4</v>
      </c>
      <c r="X36" s="66">
        <f t="shared" ca="1" si="9"/>
        <v>5</v>
      </c>
      <c r="Y36" s="66">
        <f t="shared" ca="1" si="9"/>
        <v>4</v>
      </c>
      <c r="Z36" s="66" t="str">
        <f t="shared" si="9"/>
        <v>×</v>
      </c>
      <c r="AA36" s="67">
        <f t="shared" ca="1" si="9"/>
        <v>2</v>
      </c>
      <c r="AB36" s="67" t="str">
        <f t="shared" si="9"/>
        <v>＝</v>
      </c>
      <c r="AC36" s="68">
        <f t="shared" ca="1" si="9"/>
        <v>908</v>
      </c>
      <c r="AE36" s="87">
        <f t="shared" ca="1" si="10"/>
        <v>4</v>
      </c>
      <c r="AF36" s="66">
        <f t="shared" ca="1" si="10"/>
        <v>5</v>
      </c>
      <c r="AG36" s="88">
        <f t="shared" ca="1" si="10"/>
        <v>4</v>
      </c>
      <c r="AH36" s="89">
        <f t="shared" ca="1" si="10"/>
        <v>2</v>
      </c>
      <c r="AI36" s="5"/>
      <c r="AJ36" s="87">
        <f t="shared" ca="1" si="11"/>
        <v>0</v>
      </c>
      <c r="AK36" s="90">
        <f t="shared" ca="1" si="12"/>
        <v>9</v>
      </c>
      <c r="AL36" s="91">
        <f t="shared" ca="1" si="13"/>
        <v>0</v>
      </c>
      <c r="AM36" s="92">
        <f t="shared" ca="1" si="14"/>
        <v>8</v>
      </c>
      <c r="AO36" s="93">
        <f t="shared" ca="1" si="17"/>
        <v>10</v>
      </c>
      <c r="AP36" s="94">
        <f t="shared" ca="1" si="18"/>
        <v>1</v>
      </c>
      <c r="AQ36" s="95">
        <f t="shared" ca="1" si="19"/>
        <v>10</v>
      </c>
      <c r="AR36" s="93">
        <f t="shared" ca="1" si="20"/>
        <v>1</v>
      </c>
      <c r="AS36" s="96" t="str">
        <f t="shared" ca="1" si="21"/>
        <v>①</v>
      </c>
      <c r="AT36" s="97" t="str">
        <f t="shared" ca="1" si="22"/>
        <v>◯</v>
      </c>
      <c r="AV36" s="98">
        <f t="shared" ca="1" si="15"/>
        <v>8</v>
      </c>
      <c r="AW36" s="99">
        <f t="shared" ca="1" si="16"/>
        <v>0</v>
      </c>
      <c r="AX36" s="100">
        <f t="shared" ca="1" si="23"/>
        <v>0</v>
      </c>
      <c r="AY36" s="97">
        <f t="shared" ca="1" si="24"/>
        <v>0</v>
      </c>
      <c r="BA36" s="101">
        <v>8</v>
      </c>
      <c r="BB36" s="6" t="s">
        <v>38</v>
      </c>
      <c r="BC36" s="102" t="s">
        <v>34</v>
      </c>
      <c r="BG36" s="10">
        <f t="shared" ca="1" si="7"/>
        <v>0.60353002127568189</v>
      </c>
      <c r="BH36" s="11">
        <f t="shared" ca="1" si="8"/>
        <v>88</v>
      </c>
      <c r="BI36" s="5"/>
      <c r="BJ36" s="5">
        <v>36</v>
      </c>
      <c r="BK36" s="5">
        <v>2</v>
      </c>
      <c r="BL36" s="5">
        <v>7</v>
      </c>
      <c r="BM36" s="5">
        <v>0</v>
      </c>
      <c r="BN36" s="5">
        <v>2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9"/>
        <v>⑨</v>
      </c>
      <c r="W37" s="66">
        <f t="shared" ca="1" si="9"/>
        <v>2</v>
      </c>
      <c r="X37" s="66">
        <f t="shared" ca="1" si="9"/>
        <v>9</v>
      </c>
      <c r="Y37" s="66">
        <f t="shared" ca="1" si="9"/>
        <v>0</v>
      </c>
      <c r="Z37" s="66" t="str">
        <f t="shared" si="9"/>
        <v>×</v>
      </c>
      <c r="AA37" s="67">
        <f t="shared" ca="1" si="9"/>
        <v>3</v>
      </c>
      <c r="AB37" s="67" t="str">
        <f t="shared" si="9"/>
        <v>＝</v>
      </c>
      <c r="AC37" s="68">
        <f t="shared" ca="1" si="9"/>
        <v>870</v>
      </c>
      <c r="AE37" s="87">
        <f t="shared" ca="1" si="10"/>
        <v>2</v>
      </c>
      <c r="AF37" s="66">
        <f t="shared" ca="1" si="10"/>
        <v>9</v>
      </c>
      <c r="AG37" s="88">
        <f t="shared" ca="1" si="10"/>
        <v>0</v>
      </c>
      <c r="AH37" s="89">
        <f t="shared" ca="1" si="10"/>
        <v>3</v>
      </c>
      <c r="AI37" s="5"/>
      <c r="AJ37" s="87">
        <f t="shared" ca="1" si="11"/>
        <v>0</v>
      </c>
      <c r="AK37" s="90">
        <f t="shared" ca="1" si="12"/>
        <v>8</v>
      </c>
      <c r="AL37" s="91">
        <f t="shared" ca="1" si="13"/>
        <v>7</v>
      </c>
      <c r="AM37" s="92">
        <f t="shared" ca="1" si="14"/>
        <v>0</v>
      </c>
      <c r="AO37" s="93">
        <f t="shared" ca="1" si="17"/>
        <v>27</v>
      </c>
      <c r="AP37" s="94">
        <f t="shared" ca="1" si="18"/>
        <v>2</v>
      </c>
      <c r="AQ37" s="95">
        <f t="shared" ca="1" si="19"/>
        <v>27</v>
      </c>
      <c r="AR37" s="93">
        <f t="shared" ca="1" si="20"/>
        <v>2</v>
      </c>
      <c r="AS37" s="96" t="str">
        <f t="shared" ca="1" si="21"/>
        <v>②</v>
      </c>
      <c r="AT37" s="97" t="str">
        <f t="shared" ca="1" si="22"/>
        <v>◯</v>
      </c>
      <c r="AV37" s="98">
        <f t="shared" ca="1" si="15"/>
        <v>0</v>
      </c>
      <c r="AW37" s="99">
        <f t="shared" ca="1" si="16"/>
        <v>0</v>
      </c>
      <c r="AX37" s="100">
        <f t="shared" ca="1" si="23"/>
        <v>0</v>
      </c>
      <c r="AY37" s="97">
        <f t="shared" ca="1" si="24"/>
        <v>0</v>
      </c>
      <c r="BA37" s="101">
        <v>9</v>
      </c>
      <c r="BB37" s="6" t="s">
        <v>39</v>
      </c>
      <c r="BC37" s="102" t="s">
        <v>34</v>
      </c>
      <c r="BG37" s="10">
        <f t="shared" ca="1" si="7"/>
        <v>0.35114529959604079</v>
      </c>
      <c r="BH37" s="11">
        <f t="shared" ca="1" si="8"/>
        <v>138</v>
      </c>
      <c r="BI37" s="5"/>
      <c r="BJ37" s="5">
        <v>37</v>
      </c>
      <c r="BK37" s="5">
        <v>2</v>
      </c>
      <c r="BL37" s="5">
        <v>7</v>
      </c>
      <c r="BM37" s="5">
        <v>1</v>
      </c>
      <c r="BN37" s="5">
        <v>2</v>
      </c>
    </row>
    <row r="38" spans="1:66" ht="42.95" customHeight="1" thickBot="1" x14ac:dyDescent="0.3">
      <c r="A38" s="25"/>
      <c r="B38" s="103"/>
      <c r="C38" s="47">
        <f t="shared" ref="C38:Q38" ca="1" si="26">C11</f>
        <v>4</v>
      </c>
      <c r="D38" s="27">
        <f t="shared" ca="1" si="26"/>
        <v>8</v>
      </c>
      <c r="E38" s="27">
        <f t="shared" ca="1" si="26"/>
        <v>2</v>
      </c>
      <c r="F38" s="104"/>
      <c r="G38" s="105"/>
      <c r="H38" s="103"/>
      <c r="I38" s="47">
        <f t="shared" ca="1" si="26"/>
        <v>2</v>
      </c>
      <c r="J38" s="27">
        <f t="shared" ca="1" si="26"/>
        <v>5</v>
      </c>
      <c r="K38" s="27">
        <f t="shared" ca="1" si="26"/>
        <v>2</v>
      </c>
      <c r="L38" s="104"/>
      <c r="M38" s="105"/>
      <c r="N38" s="103"/>
      <c r="O38" s="47">
        <f t="shared" ca="1" si="26"/>
        <v>3</v>
      </c>
      <c r="P38" s="27">
        <f t="shared" ca="1" si="26"/>
        <v>5</v>
      </c>
      <c r="Q38" s="27">
        <f t="shared" ca="1" si="26"/>
        <v>1</v>
      </c>
      <c r="R38" s="32"/>
      <c r="S38" s="19"/>
      <c r="T38" s="19"/>
      <c r="U38" s="115"/>
      <c r="V38" s="66" t="str">
        <f t="shared" si="9"/>
        <v>⑩</v>
      </c>
      <c r="W38" s="66">
        <f t="shared" ca="1" si="9"/>
        <v>1</v>
      </c>
      <c r="X38" s="66">
        <f t="shared" ca="1" si="9"/>
        <v>8</v>
      </c>
      <c r="Y38" s="66">
        <f t="shared" ca="1" si="9"/>
        <v>0</v>
      </c>
      <c r="Z38" s="66" t="str">
        <f t="shared" si="9"/>
        <v>×</v>
      </c>
      <c r="AA38" s="67">
        <f t="shared" ca="1" si="9"/>
        <v>2</v>
      </c>
      <c r="AB38" s="67" t="str">
        <f t="shared" si="9"/>
        <v>＝</v>
      </c>
      <c r="AC38" s="68">
        <f t="shared" ca="1" si="9"/>
        <v>360</v>
      </c>
      <c r="AE38" s="87">
        <f t="shared" ca="1" si="10"/>
        <v>1</v>
      </c>
      <c r="AF38" s="66">
        <f t="shared" ca="1" si="10"/>
        <v>8</v>
      </c>
      <c r="AG38" s="88">
        <f t="shared" ca="1" si="10"/>
        <v>0</v>
      </c>
      <c r="AH38" s="89">
        <f t="shared" ca="1" si="10"/>
        <v>2</v>
      </c>
      <c r="AI38" s="5"/>
      <c r="AJ38" s="87">
        <f t="shared" ca="1" si="11"/>
        <v>0</v>
      </c>
      <c r="AK38" s="90">
        <f t="shared" ca="1" si="12"/>
        <v>3</v>
      </c>
      <c r="AL38" s="91">
        <f t="shared" ca="1" si="13"/>
        <v>6</v>
      </c>
      <c r="AM38" s="92">
        <f t="shared" ca="1" si="14"/>
        <v>0</v>
      </c>
      <c r="AO38" s="93">
        <f t="shared" ca="1" si="17"/>
        <v>16</v>
      </c>
      <c r="AP38" s="94">
        <f t="shared" ca="1" si="18"/>
        <v>1</v>
      </c>
      <c r="AQ38" s="95">
        <f t="shared" ca="1" si="19"/>
        <v>16</v>
      </c>
      <c r="AR38" s="93">
        <f t="shared" ca="1" si="20"/>
        <v>1</v>
      </c>
      <c r="AS38" s="96" t="str">
        <f t="shared" ca="1" si="21"/>
        <v>①</v>
      </c>
      <c r="AT38" s="97" t="str">
        <f t="shared" ca="1" si="22"/>
        <v>◯</v>
      </c>
      <c r="AV38" s="98">
        <f t="shared" ca="1" si="15"/>
        <v>0</v>
      </c>
      <c r="AW38" s="99">
        <f t="shared" ca="1" si="16"/>
        <v>0</v>
      </c>
      <c r="AX38" s="100">
        <f t="shared" ca="1" si="23"/>
        <v>0</v>
      </c>
      <c r="AY38" s="97">
        <f t="shared" ca="1" si="24"/>
        <v>0</v>
      </c>
      <c r="BA38" s="123">
        <v>0</v>
      </c>
      <c r="BB38" s="124">
        <f>AA43*AC43</f>
        <v>0</v>
      </c>
      <c r="BC38" s="125">
        <v>0</v>
      </c>
      <c r="BG38" s="10">
        <f t="shared" ca="1" si="7"/>
        <v>0.25970234946424742</v>
      </c>
      <c r="BH38" s="11">
        <f t="shared" ca="1" si="8"/>
        <v>155</v>
      </c>
      <c r="BI38" s="5"/>
      <c r="BJ38" s="5">
        <v>38</v>
      </c>
      <c r="BK38" s="5">
        <v>2</v>
      </c>
      <c r="BL38" s="5">
        <v>7</v>
      </c>
      <c r="BM38" s="5">
        <v>2</v>
      </c>
      <c r="BN38" s="5">
        <v>2</v>
      </c>
    </row>
    <row r="39" spans="1:66" ht="42.95" customHeight="1" thickBot="1" x14ac:dyDescent="0.3">
      <c r="A39" s="25"/>
      <c r="B39" s="33" t="s">
        <v>2</v>
      </c>
      <c r="D39" s="34"/>
      <c r="E39" s="35">
        <f ca="1">E12</f>
        <v>2</v>
      </c>
      <c r="F39" s="104"/>
      <c r="G39" s="105"/>
      <c r="H39" s="33" t="s">
        <v>40</v>
      </c>
      <c r="J39" s="34"/>
      <c r="K39" s="35">
        <f ca="1">K12</f>
        <v>2</v>
      </c>
      <c r="L39" s="104"/>
      <c r="M39" s="105"/>
      <c r="N39" s="33" t="s">
        <v>41</v>
      </c>
      <c r="P39" s="34"/>
      <c r="Q39" s="35">
        <f ca="1">Q12</f>
        <v>2</v>
      </c>
      <c r="R39" s="32"/>
      <c r="S39" s="19"/>
      <c r="T39" s="19"/>
      <c r="U39" s="115"/>
      <c r="V39" s="66" t="str">
        <f t="shared" si="9"/>
        <v>⑪</v>
      </c>
      <c r="W39" s="66">
        <f t="shared" ca="1" si="9"/>
        <v>2</v>
      </c>
      <c r="X39" s="66">
        <f t="shared" ca="1" si="9"/>
        <v>6</v>
      </c>
      <c r="Y39" s="66">
        <f t="shared" ca="1" si="9"/>
        <v>0</v>
      </c>
      <c r="Z39" s="66" t="str">
        <f t="shared" si="9"/>
        <v>×</v>
      </c>
      <c r="AA39" s="67">
        <f t="shared" ca="1" si="9"/>
        <v>3</v>
      </c>
      <c r="AB39" s="67" t="str">
        <f t="shared" si="9"/>
        <v>＝</v>
      </c>
      <c r="AC39" s="68">
        <f t="shared" ca="1" si="9"/>
        <v>780</v>
      </c>
      <c r="AE39" s="87">
        <f t="shared" ca="1" si="10"/>
        <v>2</v>
      </c>
      <c r="AF39" s="66">
        <f t="shared" ca="1" si="10"/>
        <v>6</v>
      </c>
      <c r="AG39" s="88">
        <f t="shared" ca="1" si="10"/>
        <v>0</v>
      </c>
      <c r="AH39" s="89">
        <f t="shared" ca="1" si="10"/>
        <v>3</v>
      </c>
      <c r="AI39" s="5"/>
      <c r="AJ39" s="87">
        <f t="shared" ca="1" si="11"/>
        <v>0</v>
      </c>
      <c r="AK39" s="90">
        <f t="shared" ca="1" si="12"/>
        <v>7</v>
      </c>
      <c r="AL39" s="91">
        <f t="shared" ca="1" si="13"/>
        <v>8</v>
      </c>
      <c r="AM39" s="92">
        <f t="shared" ca="1" si="14"/>
        <v>0</v>
      </c>
      <c r="AO39" s="93">
        <f t="shared" ca="1" si="17"/>
        <v>18</v>
      </c>
      <c r="AP39" s="94">
        <f t="shared" ca="1" si="18"/>
        <v>1</v>
      </c>
      <c r="AQ39" s="95">
        <f t="shared" ca="1" si="19"/>
        <v>18</v>
      </c>
      <c r="AR39" s="93">
        <f t="shared" ca="1" si="20"/>
        <v>1</v>
      </c>
      <c r="AS39" s="96" t="str">
        <f t="shared" ca="1" si="21"/>
        <v>①</v>
      </c>
      <c r="AT39" s="97" t="str">
        <f t="shared" ca="1" si="22"/>
        <v>◯</v>
      </c>
      <c r="AV39" s="98">
        <f t="shared" ca="1" si="15"/>
        <v>0</v>
      </c>
      <c r="AW39" s="99">
        <f t="shared" ca="1" si="16"/>
        <v>0</v>
      </c>
      <c r="AX39" s="100">
        <f t="shared" ca="1" si="23"/>
        <v>0</v>
      </c>
      <c r="AY39" s="97">
        <f t="shared" ca="1" si="24"/>
        <v>0</v>
      </c>
      <c r="AZ39" s="7"/>
      <c r="BA39" s="7"/>
      <c r="BG39" s="10">
        <f t="shared" ca="1" si="7"/>
        <v>0.58617949851969675</v>
      </c>
      <c r="BH39" s="11">
        <f t="shared" ca="1" si="8"/>
        <v>89</v>
      </c>
      <c r="BI39" s="5"/>
      <c r="BJ39" s="5">
        <v>39</v>
      </c>
      <c r="BK39" s="5">
        <v>2</v>
      </c>
      <c r="BL39" s="5">
        <v>7</v>
      </c>
      <c r="BM39" s="5">
        <v>3</v>
      </c>
      <c r="BN39" s="5">
        <v>2</v>
      </c>
    </row>
    <row r="40" spans="1:66" ht="26.1" customHeight="1" thickBot="1" x14ac:dyDescent="0.3">
      <c r="A40" s="126"/>
      <c r="B40" s="127"/>
      <c r="C40" s="108" t="str">
        <f ca="1">IF($AS32=0,"",$AS32)</f>
        <v>①</v>
      </c>
      <c r="D40" s="109" t="str">
        <f ca="1">IF($AX32=0,"",$AX32)</f>
        <v/>
      </c>
      <c r="E40" s="110"/>
      <c r="F40" s="111"/>
      <c r="G40" s="112"/>
      <c r="H40" s="110"/>
      <c r="I40" s="108" t="str">
        <f ca="1">IF($AS33=0,"",$AS33)</f>
        <v>①</v>
      </c>
      <c r="J40" s="109" t="str">
        <f ca="1">IF($AX33=0,"",$AX33)</f>
        <v/>
      </c>
      <c r="K40" s="110"/>
      <c r="L40" s="111"/>
      <c r="M40" s="128"/>
      <c r="N40" s="107"/>
      <c r="O40" s="108" t="str">
        <f ca="1">IF($AS34=0,"",$AS34)</f>
        <v>①</v>
      </c>
      <c r="P40" s="109" t="str">
        <f ca="1">IF($AX34=0,"",$AX34)</f>
        <v/>
      </c>
      <c r="Q40" s="127"/>
      <c r="R40" s="43"/>
      <c r="S40" s="19"/>
      <c r="T40" s="19"/>
      <c r="U40" s="115"/>
      <c r="V40" s="66" t="str">
        <f t="shared" si="9"/>
        <v>⑫</v>
      </c>
      <c r="W40" s="66">
        <f t="shared" ca="1" si="9"/>
        <v>2</v>
      </c>
      <c r="X40" s="66">
        <f t="shared" ca="1" si="9"/>
        <v>5</v>
      </c>
      <c r="Y40" s="66">
        <f t="shared" ca="1" si="9"/>
        <v>1</v>
      </c>
      <c r="Z40" s="66" t="str">
        <f t="shared" si="9"/>
        <v>×</v>
      </c>
      <c r="AA40" s="67">
        <f t="shared" ca="1" si="9"/>
        <v>3</v>
      </c>
      <c r="AB40" s="67" t="str">
        <f t="shared" si="9"/>
        <v>＝</v>
      </c>
      <c r="AC40" s="68">
        <f t="shared" ca="1" si="9"/>
        <v>753</v>
      </c>
      <c r="AE40" s="129">
        <f t="shared" ca="1" si="10"/>
        <v>2</v>
      </c>
      <c r="AF40" s="130">
        <f t="shared" ca="1" si="10"/>
        <v>5</v>
      </c>
      <c r="AG40" s="131">
        <f t="shared" ca="1" si="10"/>
        <v>1</v>
      </c>
      <c r="AH40" s="132">
        <f t="shared" ca="1" si="10"/>
        <v>3</v>
      </c>
      <c r="AI40" s="5"/>
      <c r="AJ40" s="129">
        <f t="shared" ca="1" si="11"/>
        <v>0</v>
      </c>
      <c r="AK40" s="133">
        <f t="shared" ca="1" si="12"/>
        <v>7</v>
      </c>
      <c r="AL40" s="134">
        <f t="shared" ca="1" si="13"/>
        <v>5</v>
      </c>
      <c r="AM40" s="135">
        <f t="shared" ca="1" si="14"/>
        <v>3</v>
      </c>
      <c r="AO40" s="136">
        <f t="shared" ca="1" si="17"/>
        <v>15</v>
      </c>
      <c r="AP40" s="137">
        <f t="shared" ca="1" si="18"/>
        <v>1</v>
      </c>
      <c r="AQ40" s="138">
        <f t="shared" ca="1" si="19"/>
        <v>15</v>
      </c>
      <c r="AR40" s="136">
        <f t="shared" ca="1" si="20"/>
        <v>1</v>
      </c>
      <c r="AS40" s="139" t="str">
        <f t="shared" ca="1" si="21"/>
        <v>①</v>
      </c>
      <c r="AT40" s="140" t="str">
        <f t="shared" ca="1" si="22"/>
        <v>◯</v>
      </c>
      <c r="AV40" s="141">
        <f t="shared" ca="1" si="15"/>
        <v>3</v>
      </c>
      <c r="AW40" s="142">
        <f t="shared" ca="1" si="16"/>
        <v>0</v>
      </c>
      <c r="AX40" s="143">
        <f t="shared" ca="1" si="23"/>
        <v>0</v>
      </c>
      <c r="AY40" s="140">
        <f t="shared" ca="1" si="24"/>
        <v>0</v>
      </c>
      <c r="AZ40" s="7"/>
      <c r="BA40" s="7"/>
      <c r="BG40" s="10">
        <f t="shared" ca="1" si="7"/>
        <v>0.74042647215481383</v>
      </c>
      <c r="BH40" s="11">
        <f t="shared" ca="1" si="8"/>
        <v>56</v>
      </c>
      <c r="BI40" s="5"/>
      <c r="BJ40" s="5">
        <v>40</v>
      </c>
      <c r="BK40" s="5">
        <v>2</v>
      </c>
      <c r="BL40" s="5">
        <v>7</v>
      </c>
      <c r="BM40" s="5">
        <v>4</v>
      </c>
      <c r="BN40" s="5">
        <v>2</v>
      </c>
    </row>
    <row r="41" spans="1:66" ht="42.95" customHeight="1" x14ac:dyDescent="0.25">
      <c r="A41" s="25"/>
      <c r="B41" s="113">
        <f ca="1">$AJ32</f>
        <v>0</v>
      </c>
      <c r="C41" s="113">
        <f ca="1">$AK32</f>
        <v>9</v>
      </c>
      <c r="D41" s="114">
        <f ca="1">$AL32</f>
        <v>6</v>
      </c>
      <c r="E41" s="114">
        <f ca="1">$AM32</f>
        <v>4</v>
      </c>
      <c r="F41" s="104"/>
      <c r="G41" s="105"/>
      <c r="H41" s="113">
        <f ca="1">$AJ33</f>
        <v>0</v>
      </c>
      <c r="I41" s="113">
        <f ca="1">$AK33</f>
        <v>5</v>
      </c>
      <c r="J41" s="114">
        <f ca="1">$AL33</f>
        <v>0</v>
      </c>
      <c r="K41" s="114">
        <f ca="1">$AM33</f>
        <v>4</v>
      </c>
      <c r="L41" s="104"/>
      <c r="M41" s="105"/>
      <c r="N41" s="113">
        <f ca="1">$AJ34</f>
        <v>0</v>
      </c>
      <c r="O41" s="113">
        <f ca="1">$AK34</f>
        <v>7</v>
      </c>
      <c r="P41" s="114">
        <f ca="1">$AL34</f>
        <v>0</v>
      </c>
      <c r="Q41" s="114">
        <f ca="1">$AM34</f>
        <v>2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7"/>
        <v>0.70293977589522627</v>
      </c>
      <c r="BH41" s="11">
        <f t="shared" ca="1" si="8"/>
        <v>65</v>
      </c>
      <c r="BI41" s="5"/>
      <c r="BJ41" s="5">
        <v>41</v>
      </c>
      <c r="BK41" s="5">
        <v>2</v>
      </c>
      <c r="BL41" s="5">
        <v>8</v>
      </c>
      <c r="BM41" s="5">
        <v>0</v>
      </c>
      <c r="BN41" s="5">
        <v>2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7"/>
        <v>0.98180923022985245</v>
      </c>
      <c r="BH42" s="11">
        <f t="shared" ca="1" si="8"/>
        <v>8</v>
      </c>
      <c r="BI42" s="5"/>
      <c r="BJ42" s="5">
        <v>42</v>
      </c>
      <c r="BK42" s="5">
        <v>2</v>
      </c>
      <c r="BL42" s="5">
        <v>8</v>
      </c>
      <c r="BM42" s="5">
        <v>1</v>
      </c>
      <c r="BN42" s="5">
        <v>2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7"/>
        <v>0.32867150048901184</v>
      </c>
      <c r="BH43" s="11">
        <f t="shared" ca="1" si="8"/>
        <v>143</v>
      </c>
      <c r="BI43" s="5"/>
      <c r="BJ43" s="5">
        <v>43</v>
      </c>
      <c r="BK43" s="5">
        <v>2</v>
      </c>
      <c r="BL43" s="5">
        <v>8</v>
      </c>
      <c r="BM43" s="5">
        <v>2</v>
      </c>
      <c r="BN43" s="5">
        <v>2</v>
      </c>
    </row>
    <row r="44" spans="1:66" ht="42.95" customHeight="1" x14ac:dyDescent="0.25">
      <c r="A44" s="25"/>
      <c r="B44" s="103"/>
      <c r="C44" s="47">
        <f t="shared" ref="C44:Q44" ca="1" si="27">C17</f>
        <v>2</v>
      </c>
      <c r="D44" s="27">
        <f t="shared" ca="1" si="27"/>
        <v>7</v>
      </c>
      <c r="E44" s="27">
        <f t="shared" ca="1" si="27"/>
        <v>1</v>
      </c>
      <c r="F44" s="104"/>
      <c r="G44" s="105"/>
      <c r="H44" s="103"/>
      <c r="I44" s="47">
        <f t="shared" ca="1" si="27"/>
        <v>4</v>
      </c>
      <c r="J44" s="27">
        <f t="shared" ca="1" si="27"/>
        <v>5</v>
      </c>
      <c r="K44" s="27">
        <f t="shared" ca="1" si="27"/>
        <v>4</v>
      </c>
      <c r="L44" s="104"/>
      <c r="M44" s="105"/>
      <c r="N44" s="103"/>
      <c r="O44" s="47">
        <f t="shared" ca="1" si="27"/>
        <v>2</v>
      </c>
      <c r="P44" s="27">
        <f t="shared" ca="1" si="27"/>
        <v>9</v>
      </c>
      <c r="Q44" s="27">
        <f t="shared" ca="1" si="27"/>
        <v>0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7"/>
        <v>0.71202488603927416</v>
      </c>
      <c r="BH44" s="11">
        <f t="shared" ca="1" si="8"/>
        <v>61</v>
      </c>
      <c r="BI44" s="5"/>
      <c r="BJ44" s="5">
        <v>44</v>
      </c>
      <c r="BK44" s="5">
        <v>2</v>
      </c>
      <c r="BL44" s="5">
        <v>8</v>
      </c>
      <c r="BM44" s="5">
        <v>3</v>
      </c>
      <c r="BN44" s="5">
        <v>2</v>
      </c>
    </row>
    <row r="45" spans="1:66" ht="42.95" customHeight="1" thickBot="1" x14ac:dyDescent="0.3">
      <c r="A45" s="25"/>
      <c r="B45" s="33" t="s">
        <v>7</v>
      </c>
      <c r="D45" s="34"/>
      <c r="E45" s="35">
        <f ca="1">E18</f>
        <v>2</v>
      </c>
      <c r="F45" s="104"/>
      <c r="G45" s="105"/>
      <c r="H45" s="33" t="s">
        <v>42</v>
      </c>
      <c r="J45" s="34"/>
      <c r="K45" s="35">
        <f ca="1">K18</f>
        <v>2</v>
      </c>
      <c r="L45" s="104"/>
      <c r="M45" s="105"/>
      <c r="N45" s="33" t="s">
        <v>7</v>
      </c>
      <c r="P45" s="34"/>
      <c r="Q45" s="35">
        <f ca="1">Q18</f>
        <v>3</v>
      </c>
      <c r="R45" s="32"/>
      <c r="T45" s="19"/>
      <c r="U45" s="115"/>
      <c r="AD45" s="5"/>
      <c r="AE45" s="5"/>
      <c r="AF45" s="5"/>
      <c r="AG45" s="5"/>
      <c r="BG45" s="10">
        <f t="shared" ca="1" si="7"/>
        <v>0.63705863723482936</v>
      </c>
      <c r="BH45" s="11">
        <f t="shared" ca="1" si="8"/>
        <v>81</v>
      </c>
      <c r="BI45" s="5"/>
      <c r="BJ45" s="5">
        <v>45</v>
      </c>
      <c r="BK45" s="5">
        <v>2</v>
      </c>
      <c r="BL45" s="5">
        <v>8</v>
      </c>
      <c r="BM45" s="5">
        <v>4</v>
      </c>
      <c r="BN45" s="5">
        <v>2</v>
      </c>
    </row>
    <row r="46" spans="1:66" ht="26.1" customHeight="1" x14ac:dyDescent="0.25">
      <c r="A46" s="126"/>
      <c r="B46" s="127"/>
      <c r="C46" s="108" t="str">
        <f ca="1">IF($AS35=0,"",$AS35)</f>
        <v>①</v>
      </c>
      <c r="D46" s="109" t="str">
        <f ca="1">IF($AX35=0,"",$AX35)</f>
        <v/>
      </c>
      <c r="E46" s="110"/>
      <c r="F46" s="111"/>
      <c r="G46" s="112"/>
      <c r="H46" s="110"/>
      <c r="I46" s="108" t="str">
        <f ca="1">IF($AS36=0,"",$AS36)</f>
        <v>①</v>
      </c>
      <c r="J46" s="109" t="str">
        <f ca="1">IF($AX36=0,"",$AX36)</f>
        <v/>
      </c>
      <c r="K46" s="110"/>
      <c r="L46" s="111"/>
      <c r="M46" s="128"/>
      <c r="N46" s="107"/>
      <c r="O46" s="108" t="str">
        <f ca="1">IF($AS37=0,"",$AS37)</f>
        <v>②</v>
      </c>
      <c r="P46" s="109" t="str">
        <f ca="1">IF($AX37=0,"",$AX37)</f>
        <v/>
      </c>
      <c r="Q46" s="127"/>
      <c r="R46" s="43"/>
      <c r="T46" s="19"/>
      <c r="U46" s="115"/>
      <c r="BG46" s="10">
        <f t="shared" ca="1" si="7"/>
        <v>5.1819531498353832E-4</v>
      </c>
      <c r="BH46" s="11">
        <f t="shared" ca="1" si="8"/>
        <v>209</v>
      </c>
      <c r="BI46" s="5"/>
      <c r="BJ46" s="5">
        <v>46</v>
      </c>
      <c r="BK46" s="5">
        <v>2</v>
      </c>
      <c r="BL46" s="5">
        <v>9</v>
      </c>
      <c r="BM46" s="5">
        <v>0</v>
      </c>
      <c r="BN46" s="5">
        <v>2</v>
      </c>
    </row>
    <row r="47" spans="1:66" ht="42.95" customHeight="1" x14ac:dyDescent="0.25">
      <c r="A47" s="25"/>
      <c r="B47" s="113">
        <f ca="1">$AJ35</f>
        <v>0</v>
      </c>
      <c r="C47" s="113">
        <f ca="1">$AK35</f>
        <v>5</v>
      </c>
      <c r="D47" s="114">
        <f ca="1">$AL35</f>
        <v>4</v>
      </c>
      <c r="E47" s="114">
        <f ca="1">$AM35</f>
        <v>2</v>
      </c>
      <c r="F47" s="104"/>
      <c r="G47" s="105"/>
      <c r="H47" s="113">
        <f ca="1">$AJ36</f>
        <v>0</v>
      </c>
      <c r="I47" s="113">
        <f ca="1">$AK36</f>
        <v>9</v>
      </c>
      <c r="J47" s="114">
        <f ca="1">$AL36</f>
        <v>0</v>
      </c>
      <c r="K47" s="114">
        <f ca="1">$AM36</f>
        <v>8</v>
      </c>
      <c r="L47" s="104"/>
      <c r="M47" s="105"/>
      <c r="N47" s="113">
        <f ca="1">$AJ37</f>
        <v>0</v>
      </c>
      <c r="O47" s="113">
        <f ca="1">$AK37</f>
        <v>8</v>
      </c>
      <c r="P47" s="114">
        <f ca="1">$AL37</f>
        <v>7</v>
      </c>
      <c r="Q47" s="114">
        <f ca="1">$AM37</f>
        <v>0</v>
      </c>
      <c r="R47" s="32"/>
      <c r="T47" s="19"/>
      <c r="U47" s="115"/>
      <c r="BG47" s="10">
        <f t="shared" ca="1" si="7"/>
        <v>0.35202886728367988</v>
      </c>
      <c r="BH47" s="11">
        <f t="shared" ca="1" si="8"/>
        <v>137</v>
      </c>
      <c r="BI47" s="5"/>
      <c r="BJ47" s="5">
        <v>47</v>
      </c>
      <c r="BK47" s="5">
        <v>2</v>
      </c>
      <c r="BL47" s="5">
        <v>9</v>
      </c>
      <c r="BM47" s="5">
        <v>1</v>
      </c>
      <c r="BN47" s="5">
        <v>2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7"/>
        <v>0.19592938024334416</v>
      </c>
      <c r="BH48" s="11">
        <f t="shared" ca="1" si="8"/>
        <v>166</v>
      </c>
      <c r="BI48" s="5"/>
      <c r="BJ48" s="5">
        <v>48</v>
      </c>
      <c r="BK48" s="5">
        <v>2</v>
      </c>
      <c r="BL48" s="5">
        <v>9</v>
      </c>
      <c r="BM48" s="5">
        <v>2</v>
      </c>
      <c r="BN48" s="5">
        <v>2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7"/>
        <v>0.78729394264758512</v>
      </c>
      <c r="BH49" s="11">
        <f t="shared" ca="1" si="8"/>
        <v>49</v>
      </c>
      <c r="BI49" s="5"/>
      <c r="BJ49" s="5">
        <v>49</v>
      </c>
      <c r="BK49" s="5">
        <v>2</v>
      </c>
      <c r="BL49" s="5">
        <v>9</v>
      </c>
      <c r="BM49" s="5">
        <v>3</v>
      </c>
      <c r="BN49" s="5">
        <v>2</v>
      </c>
    </row>
    <row r="50" spans="1:66" ht="42.95" customHeight="1" x14ac:dyDescent="0.25">
      <c r="A50" s="25"/>
      <c r="B50" s="103"/>
      <c r="C50" s="47">
        <f t="shared" ref="C50:Q50" ca="1" si="28">C23</f>
        <v>1</v>
      </c>
      <c r="D50" s="27">
        <f t="shared" ca="1" si="28"/>
        <v>8</v>
      </c>
      <c r="E50" s="27">
        <f t="shared" ca="1" si="28"/>
        <v>0</v>
      </c>
      <c r="F50" s="104"/>
      <c r="G50" s="105"/>
      <c r="H50" s="103"/>
      <c r="I50" s="47">
        <f t="shared" ca="1" si="28"/>
        <v>2</v>
      </c>
      <c r="J50" s="27">
        <f t="shared" ca="1" si="28"/>
        <v>6</v>
      </c>
      <c r="K50" s="27">
        <f t="shared" ca="1" si="28"/>
        <v>0</v>
      </c>
      <c r="L50" s="104"/>
      <c r="M50" s="105"/>
      <c r="N50" s="103"/>
      <c r="O50" s="47">
        <f t="shared" ca="1" si="28"/>
        <v>2</v>
      </c>
      <c r="P50" s="27">
        <f t="shared" ca="1" si="28"/>
        <v>5</v>
      </c>
      <c r="Q50" s="27">
        <f t="shared" ca="1" si="28"/>
        <v>1</v>
      </c>
      <c r="R50" s="32"/>
      <c r="S50" s="19"/>
      <c r="T50" s="19"/>
      <c r="U50" s="19"/>
      <c r="BG50" s="10">
        <f t="shared" ca="1" si="7"/>
        <v>0.36869680191744891</v>
      </c>
      <c r="BH50" s="11">
        <f t="shared" ca="1" si="8"/>
        <v>135</v>
      </c>
      <c r="BI50" s="5"/>
      <c r="BJ50" s="5">
        <v>50</v>
      </c>
      <c r="BK50" s="5">
        <v>2</v>
      </c>
      <c r="BL50" s="5">
        <v>9</v>
      </c>
      <c r="BM50" s="5">
        <v>4</v>
      </c>
      <c r="BN50" s="5">
        <v>2</v>
      </c>
    </row>
    <row r="51" spans="1:66" ht="42.95" customHeight="1" thickBot="1" x14ac:dyDescent="0.3">
      <c r="A51" s="25"/>
      <c r="B51" s="33" t="s">
        <v>7</v>
      </c>
      <c r="D51" s="34"/>
      <c r="E51" s="35">
        <f ca="1">E24</f>
        <v>2</v>
      </c>
      <c r="F51" s="104"/>
      <c r="G51" s="105"/>
      <c r="H51" s="33" t="s">
        <v>7</v>
      </c>
      <c r="J51" s="34"/>
      <c r="K51" s="35">
        <f ca="1">K24</f>
        <v>3</v>
      </c>
      <c r="L51" s="104"/>
      <c r="M51" s="105"/>
      <c r="N51" s="33" t="s">
        <v>7</v>
      </c>
      <c r="P51" s="34"/>
      <c r="Q51" s="35">
        <f ca="1">Q24</f>
        <v>3</v>
      </c>
      <c r="R51" s="32"/>
      <c r="T51" s="19"/>
      <c r="U51" s="19"/>
      <c r="BG51" s="10">
        <f t="shared" ca="1" si="7"/>
        <v>0.68014714869682014</v>
      </c>
      <c r="BH51" s="11">
        <f t="shared" ca="1" si="8"/>
        <v>71</v>
      </c>
      <c r="BI51" s="5"/>
      <c r="BJ51" s="5">
        <v>51</v>
      </c>
      <c r="BK51" s="5">
        <v>3</v>
      </c>
      <c r="BL51" s="5">
        <v>5</v>
      </c>
      <c r="BM51" s="5">
        <v>0</v>
      </c>
      <c r="BN51" s="5">
        <v>2</v>
      </c>
    </row>
    <row r="52" spans="1:66" ht="26.1" customHeight="1" x14ac:dyDescent="0.25">
      <c r="A52" s="126"/>
      <c r="B52" s="127"/>
      <c r="C52" s="108" t="str">
        <f ca="1">IF($AS38=0,"",$AS38)</f>
        <v>①</v>
      </c>
      <c r="D52" s="109" t="str">
        <f ca="1">IF($AX38=0,"",$AX38)</f>
        <v/>
      </c>
      <c r="E52" s="110"/>
      <c r="F52" s="111"/>
      <c r="G52" s="128"/>
      <c r="H52" s="107"/>
      <c r="I52" s="108" t="str">
        <f ca="1">IF($AS39=0,"",$AS39)</f>
        <v>①</v>
      </c>
      <c r="J52" s="109" t="str">
        <f ca="1">IF($AX39=0,"",$AX39)</f>
        <v/>
      </c>
      <c r="K52" s="110"/>
      <c r="L52" s="111"/>
      <c r="M52" s="112"/>
      <c r="N52" s="110"/>
      <c r="O52" s="108" t="str">
        <f ca="1">IF($AS40=0,"",$AS40)</f>
        <v>①</v>
      </c>
      <c r="P52" s="109" t="str">
        <f ca="1">IF($AX40=0,"",$AX40)</f>
        <v/>
      </c>
      <c r="Q52" s="127"/>
      <c r="R52" s="43"/>
      <c r="T52" s="19"/>
      <c r="U52" s="19"/>
      <c r="BG52" s="10">
        <f t="shared" ca="1" si="7"/>
        <v>0.95786806940305025</v>
      </c>
      <c r="BH52" s="11">
        <f t="shared" ca="1" si="8"/>
        <v>12</v>
      </c>
      <c r="BI52" s="5"/>
      <c r="BJ52" s="5">
        <v>52</v>
      </c>
      <c r="BK52" s="5">
        <v>3</v>
      </c>
      <c r="BL52" s="5">
        <v>5</v>
      </c>
      <c r="BM52" s="5">
        <v>1</v>
      </c>
      <c r="BN52" s="5">
        <v>2</v>
      </c>
    </row>
    <row r="53" spans="1:66" ht="42.95" customHeight="1" x14ac:dyDescent="0.25">
      <c r="A53" s="25"/>
      <c r="B53" s="113">
        <f ca="1">$AJ38</f>
        <v>0</v>
      </c>
      <c r="C53" s="113">
        <f ca="1">$AK38</f>
        <v>3</v>
      </c>
      <c r="D53" s="114">
        <f ca="1">$AL38</f>
        <v>6</v>
      </c>
      <c r="E53" s="114">
        <f ca="1">$AM38</f>
        <v>0</v>
      </c>
      <c r="F53" s="104"/>
      <c r="G53" s="105"/>
      <c r="H53" s="113">
        <f ca="1">$AJ39</f>
        <v>0</v>
      </c>
      <c r="I53" s="113">
        <f ca="1">$AK39</f>
        <v>7</v>
      </c>
      <c r="J53" s="114">
        <f ca="1">$AL39</f>
        <v>8</v>
      </c>
      <c r="K53" s="114">
        <f ca="1">$AM39</f>
        <v>0</v>
      </c>
      <c r="L53" s="104"/>
      <c r="M53" s="105"/>
      <c r="N53" s="113">
        <f ca="1">$AJ40</f>
        <v>0</v>
      </c>
      <c r="O53" s="113">
        <f ca="1">$AK40</f>
        <v>7</v>
      </c>
      <c r="P53" s="114">
        <f ca="1">$AL40</f>
        <v>5</v>
      </c>
      <c r="Q53" s="114">
        <f ca="1">$AM40</f>
        <v>3</v>
      </c>
      <c r="R53" s="32"/>
      <c r="T53" s="19"/>
      <c r="U53" s="19"/>
      <c r="BG53" s="10">
        <f t="shared" ca="1" si="7"/>
        <v>0.99464745332533633</v>
      </c>
      <c r="BH53" s="11">
        <f t="shared" ca="1" si="8"/>
        <v>2</v>
      </c>
      <c r="BI53" s="5"/>
      <c r="BJ53" s="5">
        <v>53</v>
      </c>
      <c r="BK53" s="5">
        <v>3</v>
      </c>
      <c r="BL53" s="5">
        <v>5</v>
      </c>
      <c r="BM53" s="5">
        <v>2</v>
      </c>
      <c r="BN53" s="5">
        <v>2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7"/>
        <v>0.71835362051428509</v>
      </c>
      <c r="BH54" s="11">
        <f t="shared" ca="1" si="8"/>
        <v>60</v>
      </c>
      <c r="BI54" s="5"/>
      <c r="BJ54" s="5">
        <v>54</v>
      </c>
      <c r="BK54" s="5">
        <v>3</v>
      </c>
      <c r="BL54" s="5">
        <v>5</v>
      </c>
      <c r="BM54" s="5">
        <v>3</v>
      </c>
      <c r="BN54" s="5">
        <v>2</v>
      </c>
    </row>
    <row r="55" spans="1:66" x14ac:dyDescent="0.25">
      <c r="U55" s="19"/>
      <c r="BG55" s="10">
        <f t="shared" ca="1" si="7"/>
        <v>0.79868535553311193</v>
      </c>
      <c r="BH55" s="11">
        <f t="shared" ca="1" si="8"/>
        <v>45</v>
      </c>
      <c r="BI55" s="5"/>
      <c r="BJ55" s="5">
        <v>55</v>
      </c>
      <c r="BK55" s="5">
        <v>3</v>
      </c>
      <c r="BL55" s="5">
        <v>5</v>
      </c>
      <c r="BM55" s="5">
        <v>4</v>
      </c>
      <c r="BN55" s="5">
        <v>2</v>
      </c>
    </row>
    <row r="56" spans="1:66" x14ac:dyDescent="0.25">
      <c r="U56" s="19"/>
      <c r="BG56" s="10">
        <f t="shared" ca="1" si="7"/>
        <v>0.55137513312274944</v>
      </c>
      <c r="BH56" s="11">
        <f t="shared" ca="1" si="8"/>
        <v>97</v>
      </c>
      <c r="BI56" s="5"/>
      <c r="BJ56" s="5">
        <v>56</v>
      </c>
      <c r="BK56" s="5">
        <v>3</v>
      </c>
      <c r="BL56" s="5">
        <v>6</v>
      </c>
      <c r="BM56" s="5">
        <v>0</v>
      </c>
      <c r="BN56" s="5">
        <v>2</v>
      </c>
    </row>
    <row r="57" spans="1:66" x14ac:dyDescent="0.25">
      <c r="AO57" s="65"/>
      <c r="AP57" s="65"/>
      <c r="BG57" s="10">
        <f t="shared" ca="1" si="7"/>
        <v>0.28065066864832067</v>
      </c>
      <c r="BH57" s="11">
        <f t="shared" ca="1" si="8"/>
        <v>151</v>
      </c>
      <c r="BI57" s="5"/>
      <c r="BJ57" s="5">
        <v>57</v>
      </c>
      <c r="BK57" s="5">
        <v>3</v>
      </c>
      <c r="BL57" s="5">
        <v>6</v>
      </c>
      <c r="BM57" s="5">
        <v>1</v>
      </c>
      <c r="BN57" s="5">
        <v>2</v>
      </c>
    </row>
    <row r="58" spans="1:66" x14ac:dyDescent="0.25">
      <c r="BG58" s="10">
        <f t="shared" ca="1" si="7"/>
        <v>0.30741008558964444</v>
      </c>
      <c r="BH58" s="11">
        <f t="shared" ca="1" si="8"/>
        <v>148</v>
      </c>
      <c r="BI58" s="5"/>
      <c r="BJ58" s="5">
        <v>58</v>
      </c>
      <c r="BK58" s="5">
        <v>3</v>
      </c>
      <c r="BL58" s="5">
        <v>6</v>
      </c>
      <c r="BM58" s="5">
        <v>2</v>
      </c>
      <c r="BN58" s="5">
        <v>2</v>
      </c>
    </row>
    <row r="59" spans="1:66" x14ac:dyDescent="0.25">
      <c r="BG59" s="10">
        <f t="shared" ca="1" si="7"/>
        <v>0.82742082930735095</v>
      </c>
      <c r="BH59" s="11">
        <f t="shared" ca="1" si="8"/>
        <v>36</v>
      </c>
      <c r="BI59" s="5"/>
      <c r="BJ59" s="5">
        <v>59</v>
      </c>
      <c r="BK59" s="5">
        <v>3</v>
      </c>
      <c r="BL59" s="5">
        <v>6</v>
      </c>
      <c r="BM59" s="5">
        <v>3</v>
      </c>
      <c r="BN59" s="5">
        <v>2</v>
      </c>
    </row>
    <row r="60" spans="1:66" x14ac:dyDescent="0.25">
      <c r="BG60" s="10">
        <f t="shared" ca="1" si="7"/>
        <v>0.99861451572999871</v>
      </c>
      <c r="BH60" s="11">
        <f t="shared" ca="1" si="8"/>
        <v>1</v>
      </c>
      <c r="BI60" s="5"/>
      <c r="BJ60" s="5">
        <v>60</v>
      </c>
      <c r="BK60" s="5">
        <v>3</v>
      </c>
      <c r="BL60" s="5">
        <v>6</v>
      </c>
      <c r="BM60" s="5">
        <v>4</v>
      </c>
      <c r="BN60" s="5">
        <v>2</v>
      </c>
    </row>
    <row r="61" spans="1:66" x14ac:dyDescent="0.25">
      <c r="BG61" s="10">
        <f t="shared" ca="1" si="7"/>
        <v>0.70823879379911725</v>
      </c>
      <c r="BH61" s="11">
        <f t="shared" ca="1" si="8"/>
        <v>64</v>
      </c>
      <c r="BI61" s="5"/>
      <c r="BJ61" s="5">
        <v>61</v>
      </c>
      <c r="BK61" s="5">
        <v>3</v>
      </c>
      <c r="BL61" s="5">
        <v>7</v>
      </c>
      <c r="BM61" s="5">
        <v>0</v>
      </c>
      <c r="BN61" s="5">
        <v>2</v>
      </c>
    </row>
    <row r="62" spans="1:66" x14ac:dyDescent="0.25">
      <c r="BG62" s="10">
        <f t="shared" ca="1" si="7"/>
        <v>0.22258856130556315</v>
      </c>
      <c r="BH62" s="11">
        <f t="shared" ca="1" si="8"/>
        <v>160</v>
      </c>
      <c r="BI62" s="5"/>
      <c r="BJ62" s="5">
        <v>62</v>
      </c>
      <c r="BK62" s="5">
        <v>3</v>
      </c>
      <c r="BL62" s="5">
        <v>7</v>
      </c>
      <c r="BM62" s="5">
        <v>1</v>
      </c>
      <c r="BN62" s="5">
        <v>2</v>
      </c>
    </row>
    <row r="63" spans="1:66" x14ac:dyDescent="0.25">
      <c r="BG63" s="10">
        <f t="shared" ca="1" si="7"/>
        <v>0.82136664698810447</v>
      </c>
      <c r="BH63" s="11">
        <f t="shared" ca="1" si="8"/>
        <v>38</v>
      </c>
      <c r="BI63" s="5"/>
      <c r="BJ63" s="5">
        <v>63</v>
      </c>
      <c r="BK63" s="5">
        <v>3</v>
      </c>
      <c r="BL63" s="5">
        <v>7</v>
      </c>
      <c r="BM63" s="5">
        <v>2</v>
      </c>
      <c r="BN63" s="5">
        <v>2</v>
      </c>
    </row>
    <row r="64" spans="1:66" x14ac:dyDescent="0.25">
      <c r="BG64" s="10">
        <f t="shared" ca="1" si="7"/>
        <v>0.19417975698846091</v>
      </c>
      <c r="BH64" s="11">
        <f t="shared" ca="1" si="8"/>
        <v>167</v>
      </c>
      <c r="BI64" s="5"/>
      <c r="BJ64" s="5">
        <v>64</v>
      </c>
      <c r="BK64" s="5">
        <v>3</v>
      </c>
      <c r="BL64" s="5">
        <v>7</v>
      </c>
      <c r="BM64" s="5">
        <v>3</v>
      </c>
      <c r="BN64" s="5">
        <v>2</v>
      </c>
    </row>
    <row r="65" spans="59:66" x14ac:dyDescent="0.25">
      <c r="BG65" s="10">
        <f t="shared" ca="1" si="7"/>
        <v>0.1195110139993466</v>
      </c>
      <c r="BH65" s="11">
        <f t="shared" ca="1" si="8"/>
        <v>184</v>
      </c>
      <c r="BI65" s="5"/>
      <c r="BJ65" s="5">
        <v>65</v>
      </c>
      <c r="BK65" s="5">
        <v>3</v>
      </c>
      <c r="BL65" s="5">
        <v>7</v>
      </c>
      <c r="BM65" s="5">
        <v>4</v>
      </c>
      <c r="BN65" s="5">
        <v>2</v>
      </c>
    </row>
    <row r="66" spans="59:66" x14ac:dyDescent="0.25">
      <c r="BG66" s="10">
        <f t="shared" ref="BG66:BG129" ca="1" si="29">RAND()</f>
        <v>0.61613520299859725</v>
      </c>
      <c r="BH66" s="11">
        <f t="shared" ref="BH66:BH129" ca="1" si="30">RANK(BG66,$BG$1:$BG$209,)</f>
        <v>86</v>
      </c>
      <c r="BI66" s="5"/>
      <c r="BJ66" s="5">
        <v>66</v>
      </c>
      <c r="BK66" s="5">
        <v>3</v>
      </c>
      <c r="BL66" s="5">
        <v>8</v>
      </c>
      <c r="BM66" s="5">
        <v>0</v>
      </c>
      <c r="BN66" s="5">
        <v>2</v>
      </c>
    </row>
    <row r="67" spans="59:66" x14ac:dyDescent="0.25">
      <c r="BG67" s="10">
        <f t="shared" ca="1" si="29"/>
        <v>0.22927130033251597</v>
      </c>
      <c r="BH67" s="11">
        <f t="shared" ca="1" si="30"/>
        <v>158</v>
      </c>
      <c r="BI67" s="5"/>
      <c r="BJ67" s="5">
        <v>67</v>
      </c>
      <c r="BK67" s="5">
        <v>3</v>
      </c>
      <c r="BL67" s="5">
        <v>8</v>
      </c>
      <c r="BM67" s="5">
        <v>1</v>
      </c>
      <c r="BN67" s="5">
        <v>2</v>
      </c>
    </row>
    <row r="68" spans="59:66" x14ac:dyDescent="0.25">
      <c r="BG68" s="10">
        <f t="shared" ca="1" si="29"/>
        <v>0.52269603811414722</v>
      </c>
      <c r="BH68" s="11">
        <f t="shared" ca="1" si="30"/>
        <v>104</v>
      </c>
      <c r="BI68" s="5"/>
      <c r="BJ68" s="5">
        <v>68</v>
      </c>
      <c r="BK68" s="5">
        <v>3</v>
      </c>
      <c r="BL68" s="5">
        <v>8</v>
      </c>
      <c r="BM68" s="5">
        <v>2</v>
      </c>
      <c r="BN68" s="5">
        <v>2</v>
      </c>
    </row>
    <row r="69" spans="59:66" x14ac:dyDescent="0.25">
      <c r="BG69" s="10">
        <f t="shared" ca="1" si="29"/>
        <v>0.27056820153710492</v>
      </c>
      <c r="BH69" s="11">
        <f t="shared" ca="1" si="30"/>
        <v>153</v>
      </c>
      <c r="BI69" s="5"/>
      <c r="BJ69" s="5">
        <v>69</v>
      </c>
      <c r="BK69" s="5">
        <v>3</v>
      </c>
      <c r="BL69" s="5">
        <v>8</v>
      </c>
      <c r="BM69" s="5">
        <v>3</v>
      </c>
      <c r="BN69" s="5">
        <v>2</v>
      </c>
    </row>
    <row r="70" spans="59:66" x14ac:dyDescent="0.25">
      <c r="BG70" s="10">
        <f t="shared" ca="1" si="29"/>
        <v>0.83133231052100309</v>
      </c>
      <c r="BH70" s="11">
        <f t="shared" ca="1" si="30"/>
        <v>33</v>
      </c>
      <c r="BI70" s="5"/>
      <c r="BJ70" s="5">
        <v>70</v>
      </c>
      <c r="BK70" s="5">
        <v>3</v>
      </c>
      <c r="BL70" s="5">
        <v>8</v>
      </c>
      <c r="BM70" s="5">
        <v>4</v>
      </c>
      <c r="BN70" s="5">
        <v>2</v>
      </c>
    </row>
    <row r="71" spans="59:66" x14ac:dyDescent="0.25">
      <c r="BG71" s="10">
        <f t="shared" ca="1" si="29"/>
        <v>0.15570670681668453</v>
      </c>
      <c r="BH71" s="11">
        <f t="shared" ca="1" si="30"/>
        <v>178</v>
      </c>
      <c r="BI71" s="5"/>
      <c r="BJ71" s="5">
        <v>71</v>
      </c>
      <c r="BK71" s="5">
        <v>3</v>
      </c>
      <c r="BL71" s="5">
        <v>9</v>
      </c>
      <c r="BM71" s="5">
        <v>0</v>
      </c>
      <c r="BN71" s="5">
        <v>2</v>
      </c>
    </row>
    <row r="72" spans="59:66" x14ac:dyDescent="0.25">
      <c r="BG72" s="10">
        <f t="shared" ca="1" si="29"/>
        <v>0.90230431228645835</v>
      </c>
      <c r="BH72" s="11">
        <f t="shared" ca="1" si="30"/>
        <v>20</v>
      </c>
      <c r="BI72" s="5"/>
      <c r="BJ72" s="5">
        <v>72</v>
      </c>
      <c r="BK72" s="5">
        <v>3</v>
      </c>
      <c r="BL72" s="5">
        <v>9</v>
      </c>
      <c r="BM72" s="5">
        <v>1</v>
      </c>
      <c r="BN72" s="5">
        <v>2</v>
      </c>
    </row>
    <row r="73" spans="59:66" x14ac:dyDescent="0.25">
      <c r="BG73" s="10">
        <f t="shared" ca="1" si="29"/>
        <v>0.13534500221740065</v>
      </c>
      <c r="BH73" s="11">
        <f t="shared" ca="1" si="30"/>
        <v>183</v>
      </c>
      <c r="BI73" s="5"/>
      <c r="BJ73" s="5">
        <v>73</v>
      </c>
      <c r="BK73" s="5">
        <v>3</v>
      </c>
      <c r="BL73" s="5">
        <v>9</v>
      </c>
      <c r="BM73" s="5">
        <v>2</v>
      </c>
      <c r="BN73" s="5">
        <v>2</v>
      </c>
    </row>
    <row r="74" spans="59:66" x14ac:dyDescent="0.25">
      <c r="BG74" s="10">
        <f t="shared" ca="1" si="29"/>
        <v>4.2993467292121057E-2</v>
      </c>
      <c r="BH74" s="11">
        <f t="shared" ca="1" si="30"/>
        <v>204</v>
      </c>
      <c r="BI74" s="5"/>
      <c r="BJ74" s="5">
        <v>74</v>
      </c>
      <c r="BK74" s="5">
        <v>3</v>
      </c>
      <c r="BL74" s="5">
        <v>9</v>
      </c>
      <c r="BM74" s="5">
        <v>3</v>
      </c>
      <c r="BN74" s="5">
        <v>2</v>
      </c>
    </row>
    <row r="75" spans="59:66" x14ac:dyDescent="0.25">
      <c r="BG75" s="10">
        <f t="shared" ca="1" si="29"/>
        <v>7.7742910349953842E-3</v>
      </c>
      <c r="BH75" s="11">
        <f t="shared" ca="1" si="30"/>
        <v>208</v>
      </c>
      <c r="BI75" s="5"/>
      <c r="BJ75" s="5">
        <v>75</v>
      </c>
      <c r="BK75" s="5">
        <v>3</v>
      </c>
      <c r="BL75" s="5">
        <v>9</v>
      </c>
      <c r="BM75" s="5">
        <v>4</v>
      </c>
      <c r="BN75" s="5">
        <v>2</v>
      </c>
    </row>
    <row r="76" spans="59:66" x14ac:dyDescent="0.25">
      <c r="BG76" s="10">
        <f t="shared" ca="1" si="29"/>
        <v>0.52842935024684901</v>
      </c>
      <c r="BH76" s="11">
        <f t="shared" ca="1" si="30"/>
        <v>103</v>
      </c>
      <c r="BI76" s="5"/>
      <c r="BJ76" s="5">
        <v>76</v>
      </c>
      <c r="BK76" s="5">
        <v>4</v>
      </c>
      <c r="BL76" s="5">
        <v>5</v>
      </c>
      <c r="BM76" s="5">
        <v>0</v>
      </c>
      <c r="BN76" s="5">
        <v>2</v>
      </c>
    </row>
    <row r="77" spans="59:66" x14ac:dyDescent="0.25">
      <c r="BG77" s="10">
        <f t="shared" ca="1" si="29"/>
        <v>0.99412687425516277</v>
      </c>
      <c r="BH77" s="11">
        <f t="shared" ca="1" si="30"/>
        <v>3</v>
      </c>
      <c r="BI77" s="5"/>
      <c r="BJ77" s="5">
        <v>77</v>
      </c>
      <c r="BK77" s="5">
        <v>4</v>
      </c>
      <c r="BL77" s="5">
        <v>5</v>
      </c>
      <c r="BM77" s="5">
        <v>1</v>
      </c>
      <c r="BN77" s="5">
        <v>2</v>
      </c>
    </row>
    <row r="78" spans="59:66" x14ac:dyDescent="0.25">
      <c r="BG78" s="10">
        <f t="shared" ca="1" si="29"/>
        <v>0.98813061085290899</v>
      </c>
      <c r="BH78" s="11">
        <f t="shared" ca="1" si="30"/>
        <v>5</v>
      </c>
      <c r="BI78" s="5"/>
      <c r="BJ78" s="5">
        <v>78</v>
      </c>
      <c r="BK78" s="5">
        <v>4</v>
      </c>
      <c r="BL78" s="5">
        <v>5</v>
      </c>
      <c r="BM78" s="5">
        <v>2</v>
      </c>
      <c r="BN78" s="5">
        <v>2</v>
      </c>
    </row>
    <row r="79" spans="59:66" x14ac:dyDescent="0.25">
      <c r="BG79" s="10">
        <f t="shared" ca="1" si="29"/>
        <v>0.18892336184497449</v>
      </c>
      <c r="BH79" s="11">
        <f t="shared" ca="1" si="30"/>
        <v>170</v>
      </c>
      <c r="BI79" s="5"/>
      <c r="BJ79" s="5">
        <v>79</v>
      </c>
      <c r="BK79" s="5">
        <v>4</v>
      </c>
      <c r="BL79" s="5">
        <v>5</v>
      </c>
      <c r="BM79" s="5">
        <v>3</v>
      </c>
      <c r="BN79" s="5">
        <v>2</v>
      </c>
    </row>
    <row r="80" spans="59:66" x14ac:dyDescent="0.25">
      <c r="BG80" s="10">
        <f t="shared" ca="1" si="29"/>
        <v>0.10273500244083378</v>
      </c>
      <c r="BH80" s="11">
        <f t="shared" ca="1" si="30"/>
        <v>188</v>
      </c>
      <c r="BI80" s="5"/>
      <c r="BJ80" s="5">
        <v>80</v>
      </c>
      <c r="BK80" s="5">
        <v>4</v>
      </c>
      <c r="BL80" s="5">
        <v>5</v>
      </c>
      <c r="BM80" s="5">
        <v>4</v>
      </c>
      <c r="BN80" s="5">
        <v>2</v>
      </c>
    </row>
    <row r="81" spans="59:66" x14ac:dyDescent="0.25">
      <c r="BG81" s="10">
        <f t="shared" ca="1" si="29"/>
        <v>0.4392480532434635</v>
      </c>
      <c r="BH81" s="11">
        <f t="shared" ca="1" si="30"/>
        <v>122</v>
      </c>
      <c r="BI81" s="5"/>
      <c r="BJ81" s="5">
        <v>81</v>
      </c>
      <c r="BK81" s="5">
        <v>4</v>
      </c>
      <c r="BL81" s="5">
        <v>6</v>
      </c>
      <c r="BM81" s="5">
        <v>0</v>
      </c>
      <c r="BN81" s="5">
        <v>2</v>
      </c>
    </row>
    <row r="82" spans="59:66" x14ac:dyDescent="0.25">
      <c r="BG82" s="10">
        <f t="shared" ca="1" si="29"/>
        <v>0.37132895525951615</v>
      </c>
      <c r="BH82" s="11">
        <f t="shared" ca="1" si="30"/>
        <v>134</v>
      </c>
      <c r="BJ82" s="5">
        <v>82</v>
      </c>
      <c r="BK82" s="5">
        <v>4</v>
      </c>
      <c r="BL82" s="5">
        <v>6</v>
      </c>
      <c r="BM82" s="5">
        <v>1</v>
      </c>
      <c r="BN82" s="5">
        <v>2</v>
      </c>
    </row>
    <row r="83" spans="59:66" x14ac:dyDescent="0.25">
      <c r="BG83" s="10">
        <f t="shared" ca="1" si="29"/>
        <v>5.0864618230472836E-2</v>
      </c>
      <c r="BH83" s="11">
        <f t="shared" ca="1" si="30"/>
        <v>201</v>
      </c>
      <c r="BJ83" s="5">
        <v>83</v>
      </c>
      <c r="BK83" s="5">
        <v>4</v>
      </c>
      <c r="BL83" s="5">
        <v>6</v>
      </c>
      <c r="BM83" s="5">
        <v>2</v>
      </c>
      <c r="BN83" s="5">
        <v>2</v>
      </c>
    </row>
    <row r="84" spans="59:66" x14ac:dyDescent="0.25">
      <c r="BG84" s="10">
        <f t="shared" ca="1" si="29"/>
        <v>0.13898756820858993</v>
      </c>
      <c r="BH84" s="11">
        <f t="shared" ca="1" si="30"/>
        <v>182</v>
      </c>
      <c r="BJ84" s="5">
        <v>84</v>
      </c>
      <c r="BK84" s="5">
        <v>4</v>
      </c>
      <c r="BL84" s="5">
        <v>6</v>
      </c>
      <c r="BM84" s="5">
        <v>3</v>
      </c>
      <c r="BN84" s="5">
        <v>2</v>
      </c>
    </row>
    <row r="85" spans="59:66" x14ac:dyDescent="0.25">
      <c r="BG85" s="10">
        <f t="shared" ca="1" si="29"/>
        <v>0.66136430175179362</v>
      </c>
      <c r="BH85" s="11">
        <f t="shared" ca="1" si="30"/>
        <v>75</v>
      </c>
      <c r="BJ85" s="5">
        <v>85</v>
      </c>
      <c r="BK85" s="5">
        <v>4</v>
      </c>
      <c r="BL85" s="5">
        <v>6</v>
      </c>
      <c r="BM85" s="5">
        <v>4</v>
      </c>
      <c r="BN85" s="5">
        <v>2</v>
      </c>
    </row>
    <row r="86" spans="59:66" x14ac:dyDescent="0.25">
      <c r="BG86" s="10">
        <f t="shared" ca="1" si="29"/>
        <v>0.41281766616075988</v>
      </c>
      <c r="BH86" s="11">
        <f t="shared" ca="1" si="30"/>
        <v>126</v>
      </c>
      <c r="BJ86" s="5">
        <v>86</v>
      </c>
      <c r="BK86" s="5">
        <v>4</v>
      </c>
      <c r="BL86" s="5">
        <v>7</v>
      </c>
      <c r="BM86" s="5">
        <v>0</v>
      </c>
      <c r="BN86" s="5">
        <v>2</v>
      </c>
    </row>
    <row r="87" spans="59:66" x14ac:dyDescent="0.25">
      <c r="BG87" s="10">
        <f t="shared" ca="1" si="29"/>
        <v>0.28201559309726154</v>
      </c>
      <c r="BH87" s="11">
        <f t="shared" ca="1" si="30"/>
        <v>150</v>
      </c>
      <c r="BJ87" s="5">
        <v>87</v>
      </c>
      <c r="BK87" s="5">
        <v>4</v>
      </c>
      <c r="BL87" s="5">
        <v>7</v>
      </c>
      <c r="BM87" s="5">
        <v>1</v>
      </c>
      <c r="BN87" s="5">
        <v>2</v>
      </c>
    </row>
    <row r="88" spans="59:66" x14ac:dyDescent="0.25">
      <c r="BG88" s="10">
        <f t="shared" ca="1" si="29"/>
        <v>0.54465204456015859</v>
      </c>
      <c r="BH88" s="11">
        <f t="shared" ca="1" si="30"/>
        <v>99</v>
      </c>
      <c r="BJ88" s="5">
        <v>88</v>
      </c>
      <c r="BK88" s="5">
        <v>4</v>
      </c>
      <c r="BL88" s="5">
        <v>7</v>
      </c>
      <c r="BM88" s="5">
        <v>2</v>
      </c>
      <c r="BN88" s="5">
        <v>2</v>
      </c>
    </row>
    <row r="89" spans="59:66" x14ac:dyDescent="0.25">
      <c r="BG89" s="10">
        <f t="shared" ca="1" si="29"/>
        <v>0.90875514887299713</v>
      </c>
      <c r="BH89" s="11">
        <f t="shared" ca="1" si="30"/>
        <v>17</v>
      </c>
      <c r="BJ89" s="5">
        <v>89</v>
      </c>
      <c r="BK89" s="5">
        <v>4</v>
      </c>
      <c r="BL89" s="5">
        <v>7</v>
      </c>
      <c r="BM89" s="5">
        <v>3</v>
      </c>
      <c r="BN89" s="5">
        <v>2</v>
      </c>
    </row>
    <row r="90" spans="59:66" x14ac:dyDescent="0.25">
      <c r="BG90" s="10">
        <f t="shared" ca="1" si="29"/>
        <v>0.28529636840209716</v>
      </c>
      <c r="BH90" s="11">
        <f t="shared" ca="1" si="30"/>
        <v>149</v>
      </c>
      <c r="BJ90" s="5">
        <v>90</v>
      </c>
      <c r="BK90" s="5">
        <v>4</v>
      </c>
      <c r="BL90" s="5">
        <v>7</v>
      </c>
      <c r="BM90" s="5">
        <v>4</v>
      </c>
      <c r="BN90" s="5">
        <v>2</v>
      </c>
    </row>
    <row r="91" spans="59:66" x14ac:dyDescent="0.25">
      <c r="BG91" s="10">
        <f t="shared" ca="1" si="29"/>
        <v>0.16741118332188942</v>
      </c>
      <c r="BH91" s="11">
        <f t="shared" ca="1" si="30"/>
        <v>175</v>
      </c>
      <c r="BJ91" s="5">
        <v>91</v>
      </c>
      <c r="BK91" s="5">
        <v>4</v>
      </c>
      <c r="BL91" s="5">
        <v>8</v>
      </c>
      <c r="BM91" s="5">
        <v>0</v>
      </c>
      <c r="BN91" s="5">
        <v>2</v>
      </c>
    </row>
    <row r="92" spans="59:66" x14ac:dyDescent="0.25">
      <c r="BG92" s="10">
        <f t="shared" ca="1" si="29"/>
        <v>0.4471723111605953</v>
      </c>
      <c r="BH92" s="11">
        <f t="shared" ca="1" si="30"/>
        <v>120</v>
      </c>
      <c r="BJ92" s="5">
        <v>92</v>
      </c>
      <c r="BK92" s="5">
        <v>4</v>
      </c>
      <c r="BL92" s="5">
        <v>8</v>
      </c>
      <c r="BM92" s="5">
        <v>1</v>
      </c>
      <c r="BN92" s="5">
        <v>2</v>
      </c>
    </row>
    <row r="93" spans="59:66" x14ac:dyDescent="0.25">
      <c r="BG93" s="10">
        <f t="shared" ca="1" si="29"/>
        <v>1.7655047585507955E-2</v>
      </c>
      <c r="BH93" s="11">
        <f t="shared" ca="1" si="30"/>
        <v>207</v>
      </c>
      <c r="BJ93" s="5">
        <v>93</v>
      </c>
      <c r="BK93" s="5">
        <v>4</v>
      </c>
      <c r="BL93" s="5">
        <v>8</v>
      </c>
      <c r="BM93" s="5">
        <v>2</v>
      </c>
      <c r="BN93" s="5">
        <v>2</v>
      </c>
    </row>
    <row r="94" spans="59:66" x14ac:dyDescent="0.25">
      <c r="BG94" s="10">
        <f t="shared" ca="1" si="29"/>
        <v>0.91971738286821081</v>
      </c>
      <c r="BH94" s="11">
        <f t="shared" ca="1" si="30"/>
        <v>15</v>
      </c>
      <c r="BJ94" s="5">
        <v>94</v>
      </c>
      <c r="BK94" s="5">
        <v>4</v>
      </c>
      <c r="BL94" s="5">
        <v>8</v>
      </c>
      <c r="BM94" s="5">
        <v>3</v>
      </c>
      <c r="BN94" s="5">
        <v>2</v>
      </c>
    </row>
    <row r="95" spans="59:66" x14ac:dyDescent="0.25">
      <c r="BG95" s="10">
        <f t="shared" ca="1" si="29"/>
        <v>0.4659703340610758</v>
      </c>
      <c r="BH95" s="11">
        <f t="shared" ca="1" si="30"/>
        <v>116</v>
      </c>
      <c r="BJ95" s="5">
        <v>95</v>
      </c>
      <c r="BK95" s="5">
        <v>4</v>
      </c>
      <c r="BL95" s="5">
        <v>8</v>
      </c>
      <c r="BM95" s="5">
        <v>4</v>
      </c>
      <c r="BN95" s="5">
        <v>2</v>
      </c>
    </row>
    <row r="96" spans="59:66" x14ac:dyDescent="0.25">
      <c r="BG96" s="10">
        <f t="shared" ca="1" si="29"/>
        <v>0.86264512455156495</v>
      </c>
      <c r="BH96" s="11">
        <f t="shared" ca="1" si="30"/>
        <v>30</v>
      </c>
      <c r="BJ96" s="5">
        <v>96</v>
      </c>
      <c r="BK96" s="5">
        <v>4</v>
      </c>
      <c r="BL96" s="5">
        <v>9</v>
      </c>
      <c r="BM96" s="5">
        <v>0</v>
      </c>
      <c r="BN96" s="5">
        <v>2</v>
      </c>
    </row>
    <row r="97" spans="59:66" x14ac:dyDescent="0.25">
      <c r="BG97" s="10">
        <f t="shared" ca="1" si="29"/>
        <v>0.65701988971611358</v>
      </c>
      <c r="BH97" s="11">
        <f t="shared" ca="1" si="30"/>
        <v>77</v>
      </c>
      <c r="BJ97" s="5">
        <v>97</v>
      </c>
      <c r="BK97" s="5">
        <v>4</v>
      </c>
      <c r="BL97" s="5">
        <v>9</v>
      </c>
      <c r="BM97" s="5">
        <v>1</v>
      </c>
      <c r="BN97" s="5">
        <v>2</v>
      </c>
    </row>
    <row r="98" spans="59:66" x14ac:dyDescent="0.25">
      <c r="BG98" s="10">
        <f t="shared" ca="1" si="29"/>
        <v>5.8189605639230035E-2</v>
      </c>
      <c r="BH98" s="11">
        <f t="shared" ca="1" si="30"/>
        <v>198</v>
      </c>
      <c r="BJ98" s="5">
        <v>98</v>
      </c>
      <c r="BK98" s="5">
        <v>4</v>
      </c>
      <c r="BL98" s="5">
        <v>9</v>
      </c>
      <c r="BM98" s="5">
        <v>2</v>
      </c>
      <c r="BN98" s="5">
        <v>2</v>
      </c>
    </row>
    <row r="99" spans="59:66" x14ac:dyDescent="0.25">
      <c r="BG99" s="10">
        <f t="shared" ca="1" si="29"/>
        <v>0.82758606157671755</v>
      </c>
      <c r="BH99" s="11">
        <f t="shared" ca="1" si="30"/>
        <v>35</v>
      </c>
      <c r="BJ99" s="5">
        <v>99</v>
      </c>
      <c r="BK99" s="5">
        <v>4</v>
      </c>
      <c r="BL99" s="5">
        <v>9</v>
      </c>
      <c r="BM99" s="5">
        <v>3</v>
      </c>
      <c r="BN99" s="5">
        <v>2</v>
      </c>
    </row>
    <row r="100" spans="59:66" x14ac:dyDescent="0.25">
      <c r="BG100" s="10">
        <f t="shared" ca="1" si="29"/>
        <v>9.4493777506311494E-2</v>
      </c>
      <c r="BH100" s="11">
        <f t="shared" ca="1" si="30"/>
        <v>192</v>
      </c>
      <c r="BJ100" s="5">
        <v>100</v>
      </c>
      <c r="BK100" s="5">
        <v>4</v>
      </c>
      <c r="BL100" s="5">
        <v>9</v>
      </c>
      <c r="BM100" s="5">
        <v>4</v>
      </c>
      <c r="BN100" s="5">
        <v>2</v>
      </c>
    </row>
    <row r="101" spans="59:66" x14ac:dyDescent="0.25">
      <c r="BG101" s="10">
        <f t="shared" ca="1" si="29"/>
        <v>0.87837777433784592</v>
      </c>
      <c r="BH101" s="11">
        <f t="shared" ca="1" si="30"/>
        <v>25</v>
      </c>
      <c r="BJ101" s="5">
        <v>101</v>
      </c>
      <c r="BK101" s="5">
        <v>1</v>
      </c>
      <c r="BL101" s="5">
        <v>4</v>
      </c>
      <c r="BM101" s="5">
        <v>0</v>
      </c>
      <c r="BN101" s="5">
        <v>3</v>
      </c>
    </row>
    <row r="102" spans="59:66" x14ac:dyDescent="0.25">
      <c r="BG102" s="10">
        <f t="shared" ca="1" si="29"/>
        <v>0.14149114328123147</v>
      </c>
      <c r="BH102" s="11">
        <f t="shared" ca="1" si="30"/>
        <v>179</v>
      </c>
      <c r="BJ102" s="5">
        <v>102</v>
      </c>
      <c r="BK102" s="5">
        <v>1</v>
      </c>
      <c r="BL102" s="5">
        <v>4</v>
      </c>
      <c r="BM102" s="5">
        <v>1</v>
      </c>
      <c r="BN102" s="5">
        <v>3</v>
      </c>
    </row>
    <row r="103" spans="59:66" x14ac:dyDescent="0.25">
      <c r="BG103" s="10">
        <f t="shared" ca="1" si="29"/>
        <v>0.80275695916379775</v>
      </c>
      <c r="BH103" s="11">
        <f t="shared" ca="1" si="30"/>
        <v>44</v>
      </c>
      <c r="BJ103" s="5">
        <v>103</v>
      </c>
      <c r="BK103" s="5">
        <v>1</v>
      </c>
      <c r="BL103" s="5">
        <v>4</v>
      </c>
      <c r="BM103" s="5">
        <v>2</v>
      </c>
      <c r="BN103" s="5">
        <v>3</v>
      </c>
    </row>
    <row r="104" spans="59:66" x14ac:dyDescent="0.25">
      <c r="BG104" s="10">
        <f t="shared" ca="1" si="29"/>
        <v>0.10389157575441199</v>
      </c>
      <c r="BH104" s="11">
        <f t="shared" ca="1" si="30"/>
        <v>187</v>
      </c>
      <c r="BJ104" s="5">
        <v>104</v>
      </c>
      <c r="BK104" s="5">
        <v>1</v>
      </c>
      <c r="BL104" s="5">
        <v>4</v>
      </c>
      <c r="BM104" s="5">
        <v>3</v>
      </c>
      <c r="BN104" s="5">
        <v>3</v>
      </c>
    </row>
    <row r="105" spans="59:66" x14ac:dyDescent="0.25">
      <c r="BG105" s="10">
        <f t="shared" ca="1" si="29"/>
        <v>0.99079660929423286</v>
      </c>
      <c r="BH105" s="11">
        <f t="shared" ca="1" si="30"/>
        <v>4</v>
      </c>
      <c r="BJ105" s="5">
        <v>105</v>
      </c>
      <c r="BK105" s="5">
        <v>1</v>
      </c>
      <c r="BL105" s="5">
        <v>5</v>
      </c>
      <c r="BM105" s="5">
        <v>0</v>
      </c>
      <c r="BN105" s="5">
        <v>3</v>
      </c>
    </row>
    <row r="106" spans="59:66" x14ac:dyDescent="0.25">
      <c r="BG106" s="10">
        <f t="shared" ca="1" si="29"/>
        <v>0.83071842721586009</v>
      </c>
      <c r="BH106" s="11">
        <f t="shared" ca="1" si="30"/>
        <v>34</v>
      </c>
      <c r="BJ106" s="5">
        <v>106</v>
      </c>
      <c r="BK106" s="5">
        <v>1</v>
      </c>
      <c r="BL106" s="5">
        <v>5</v>
      </c>
      <c r="BM106" s="5">
        <v>1</v>
      </c>
      <c r="BN106" s="5">
        <v>3</v>
      </c>
    </row>
    <row r="107" spans="59:66" x14ac:dyDescent="0.25">
      <c r="BG107" s="10">
        <f t="shared" ca="1" si="29"/>
        <v>0.55816109485226562</v>
      </c>
      <c r="BH107" s="11">
        <f t="shared" ca="1" si="30"/>
        <v>94</v>
      </c>
      <c r="BJ107" s="5">
        <v>107</v>
      </c>
      <c r="BK107" s="5">
        <v>1</v>
      </c>
      <c r="BL107" s="5">
        <v>5</v>
      </c>
      <c r="BM107" s="5">
        <v>2</v>
      </c>
      <c r="BN107" s="5">
        <v>3</v>
      </c>
    </row>
    <row r="108" spans="59:66" x14ac:dyDescent="0.25">
      <c r="BG108" s="10">
        <f t="shared" ca="1" si="29"/>
        <v>0.7695264365528427</v>
      </c>
      <c r="BH108" s="11">
        <f t="shared" ca="1" si="30"/>
        <v>55</v>
      </c>
      <c r="BJ108" s="5">
        <v>108</v>
      </c>
      <c r="BK108" s="5">
        <v>1</v>
      </c>
      <c r="BL108" s="5">
        <v>5</v>
      </c>
      <c r="BM108" s="5">
        <v>3</v>
      </c>
      <c r="BN108" s="5">
        <v>3</v>
      </c>
    </row>
    <row r="109" spans="59:66" x14ac:dyDescent="0.25">
      <c r="BG109" s="10">
        <f t="shared" ca="1" si="29"/>
        <v>0.93215600627983308</v>
      </c>
      <c r="BH109" s="11">
        <f t="shared" ca="1" si="30"/>
        <v>14</v>
      </c>
      <c r="BJ109" s="5">
        <v>109</v>
      </c>
      <c r="BK109" s="5">
        <v>1</v>
      </c>
      <c r="BL109" s="5">
        <v>6</v>
      </c>
      <c r="BM109" s="5">
        <v>0</v>
      </c>
      <c r="BN109" s="5">
        <v>3</v>
      </c>
    </row>
    <row r="110" spans="59:66" x14ac:dyDescent="0.25">
      <c r="BG110" s="10">
        <f t="shared" ca="1" si="29"/>
        <v>0.56703703778492975</v>
      </c>
      <c r="BH110" s="11">
        <f t="shared" ca="1" si="30"/>
        <v>91</v>
      </c>
      <c r="BJ110" s="5">
        <v>110</v>
      </c>
      <c r="BK110" s="5">
        <v>1</v>
      </c>
      <c r="BL110" s="5">
        <v>6</v>
      </c>
      <c r="BM110" s="5">
        <v>1</v>
      </c>
      <c r="BN110" s="5">
        <v>3</v>
      </c>
    </row>
    <row r="111" spans="59:66" x14ac:dyDescent="0.25">
      <c r="BG111" s="10">
        <f t="shared" ca="1" si="29"/>
        <v>0.97782582435192344</v>
      </c>
      <c r="BH111" s="11">
        <f t="shared" ca="1" si="30"/>
        <v>10</v>
      </c>
      <c r="BJ111" s="5">
        <v>111</v>
      </c>
      <c r="BK111" s="5">
        <v>1</v>
      </c>
      <c r="BL111" s="5">
        <v>6</v>
      </c>
      <c r="BM111" s="5">
        <v>2</v>
      </c>
      <c r="BN111" s="5">
        <v>3</v>
      </c>
    </row>
    <row r="112" spans="59:66" x14ac:dyDescent="0.25">
      <c r="BG112" s="10">
        <f t="shared" ca="1" si="29"/>
        <v>0.16681207869279513</v>
      </c>
      <c r="BH112" s="11">
        <f t="shared" ca="1" si="30"/>
        <v>176</v>
      </c>
      <c r="BJ112" s="5">
        <v>112</v>
      </c>
      <c r="BK112" s="5">
        <v>1</v>
      </c>
      <c r="BL112" s="5">
        <v>6</v>
      </c>
      <c r="BM112" s="5">
        <v>3</v>
      </c>
      <c r="BN112" s="5">
        <v>3</v>
      </c>
    </row>
    <row r="113" spans="59:66" x14ac:dyDescent="0.25">
      <c r="BG113" s="10">
        <f t="shared" ca="1" si="29"/>
        <v>0.81461033878405986</v>
      </c>
      <c r="BH113" s="11">
        <f t="shared" ca="1" si="30"/>
        <v>42</v>
      </c>
      <c r="BJ113" s="5">
        <v>113</v>
      </c>
      <c r="BK113" s="5">
        <v>1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9"/>
        <v>0.19281663054228815</v>
      </c>
      <c r="BH114" s="11">
        <f t="shared" ca="1" si="30"/>
        <v>168</v>
      </c>
      <c r="BJ114" s="5">
        <v>114</v>
      </c>
      <c r="BK114" s="5">
        <v>1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9"/>
        <v>0.4944196828922427</v>
      </c>
      <c r="BH115" s="11">
        <f t="shared" ca="1" si="30"/>
        <v>110</v>
      </c>
      <c r="BJ115" s="5">
        <v>115</v>
      </c>
      <c r="BK115" s="5">
        <v>1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9"/>
        <v>0.9702184086763106</v>
      </c>
      <c r="BH116" s="11">
        <f t="shared" ca="1" si="30"/>
        <v>11</v>
      </c>
      <c r="BJ116" s="5">
        <v>116</v>
      </c>
      <c r="BK116" s="5">
        <v>1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9"/>
        <v>0.11405434151911298</v>
      </c>
      <c r="BH117" s="11">
        <f t="shared" ca="1" si="30"/>
        <v>185</v>
      </c>
      <c r="BJ117" s="5">
        <v>117</v>
      </c>
      <c r="BK117" s="5">
        <v>1</v>
      </c>
      <c r="BL117" s="5">
        <v>8</v>
      </c>
      <c r="BM117" s="5">
        <v>0</v>
      </c>
      <c r="BN117" s="5">
        <v>3</v>
      </c>
    </row>
    <row r="118" spans="59:66" x14ac:dyDescent="0.25">
      <c r="BG118" s="10">
        <f t="shared" ca="1" si="29"/>
        <v>0.24174070632999134</v>
      </c>
      <c r="BH118" s="11">
        <f t="shared" ca="1" si="30"/>
        <v>157</v>
      </c>
      <c r="BJ118" s="5">
        <v>118</v>
      </c>
      <c r="BK118" s="5">
        <v>1</v>
      </c>
      <c r="BL118" s="5">
        <v>8</v>
      </c>
      <c r="BM118" s="5">
        <v>1</v>
      </c>
      <c r="BN118" s="5">
        <v>3</v>
      </c>
    </row>
    <row r="119" spans="59:66" x14ac:dyDescent="0.25">
      <c r="BG119" s="10">
        <f t="shared" ca="1" si="29"/>
        <v>0.55148413114435357</v>
      </c>
      <c r="BH119" s="11">
        <f t="shared" ca="1" si="30"/>
        <v>96</v>
      </c>
      <c r="BJ119" s="5">
        <v>119</v>
      </c>
      <c r="BK119" s="5">
        <v>1</v>
      </c>
      <c r="BL119" s="5">
        <v>8</v>
      </c>
      <c r="BM119" s="5">
        <v>2</v>
      </c>
      <c r="BN119" s="5">
        <v>3</v>
      </c>
    </row>
    <row r="120" spans="59:66" x14ac:dyDescent="0.25">
      <c r="BG120" s="10">
        <f t="shared" ca="1" si="29"/>
        <v>0.21525287162172013</v>
      </c>
      <c r="BH120" s="11">
        <f t="shared" ca="1" si="30"/>
        <v>162</v>
      </c>
      <c r="BJ120" s="5">
        <v>120</v>
      </c>
      <c r="BK120" s="5">
        <v>1</v>
      </c>
      <c r="BL120" s="5">
        <v>8</v>
      </c>
      <c r="BM120" s="5">
        <v>3</v>
      </c>
      <c r="BN120" s="5">
        <v>3</v>
      </c>
    </row>
    <row r="121" spans="59:66" x14ac:dyDescent="0.25">
      <c r="BG121" s="10">
        <f t="shared" ca="1" si="29"/>
        <v>6.7648056094247955E-2</v>
      </c>
      <c r="BH121" s="11">
        <f t="shared" ca="1" si="30"/>
        <v>196</v>
      </c>
      <c r="BJ121" s="5">
        <v>121</v>
      </c>
      <c r="BK121" s="5">
        <v>1</v>
      </c>
      <c r="BL121" s="5">
        <v>9</v>
      </c>
      <c r="BM121" s="5">
        <v>0</v>
      </c>
      <c r="BN121" s="5">
        <v>3</v>
      </c>
    </row>
    <row r="122" spans="59:66" x14ac:dyDescent="0.25">
      <c r="BG122" s="10">
        <f t="shared" ca="1" si="29"/>
        <v>0.86160575383484994</v>
      </c>
      <c r="BH122" s="11">
        <f t="shared" ca="1" si="30"/>
        <v>32</v>
      </c>
      <c r="BJ122" s="5">
        <v>122</v>
      </c>
      <c r="BK122" s="5">
        <v>1</v>
      </c>
      <c r="BL122" s="5">
        <v>9</v>
      </c>
      <c r="BM122" s="5">
        <v>1</v>
      </c>
      <c r="BN122" s="5">
        <v>3</v>
      </c>
    </row>
    <row r="123" spans="59:66" x14ac:dyDescent="0.25">
      <c r="BG123" s="10">
        <f t="shared" ca="1" si="29"/>
        <v>0.50734400734539065</v>
      </c>
      <c r="BH123" s="11">
        <f t="shared" ca="1" si="30"/>
        <v>108</v>
      </c>
      <c r="BJ123" s="5">
        <v>123</v>
      </c>
      <c r="BK123" s="5">
        <v>1</v>
      </c>
      <c r="BL123" s="5">
        <v>9</v>
      </c>
      <c r="BM123" s="5">
        <v>2</v>
      </c>
      <c r="BN123" s="5">
        <v>3</v>
      </c>
    </row>
    <row r="124" spans="59:66" x14ac:dyDescent="0.25">
      <c r="BG124" s="10">
        <f t="shared" ca="1" si="29"/>
        <v>0.17422321843749689</v>
      </c>
      <c r="BH124" s="11">
        <f t="shared" ca="1" si="30"/>
        <v>174</v>
      </c>
      <c r="BJ124" s="5">
        <v>124</v>
      </c>
      <c r="BK124" s="5">
        <v>1</v>
      </c>
      <c r="BL124" s="5">
        <v>9</v>
      </c>
      <c r="BM124" s="5">
        <v>3</v>
      </c>
      <c r="BN124" s="5">
        <v>3</v>
      </c>
    </row>
    <row r="125" spans="59:66" x14ac:dyDescent="0.25">
      <c r="BG125" s="10">
        <f t="shared" ca="1" si="29"/>
        <v>0.46193612065935064</v>
      </c>
      <c r="BH125" s="11">
        <f t="shared" ca="1" si="30"/>
        <v>117</v>
      </c>
      <c r="BJ125" s="5">
        <v>125</v>
      </c>
      <c r="BK125" s="5">
        <v>2</v>
      </c>
      <c r="BL125" s="5">
        <v>4</v>
      </c>
      <c r="BM125" s="5">
        <v>0</v>
      </c>
      <c r="BN125" s="5">
        <v>3</v>
      </c>
    </row>
    <row r="126" spans="59:66" x14ac:dyDescent="0.25">
      <c r="BG126" s="10">
        <f t="shared" ca="1" si="29"/>
        <v>0.81755605952054966</v>
      </c>
      <c r="BH126" s="11">
        <f t="shared" ca="1" si="30"/>
        <v>41</v>
      </c>
      <c r="BJ126" s="5">
        <v>126</v>
      </c>
      <c r="BK126" s="5">
        <v>2</v>
      </c>
      <c r="BL126" s="5">
        <v>4</v>
      </c>
      <c r="BM126" s="5">
        <v>1</v>
      </c>
      <c r="BN126" s="5">
        <v>3</v>
      </c>
    </row>
    <row r="127" spans="59:66" x14ac:dyDescent="0.25">
      <c r="BG127" s="10">
        <f t="shared" ca="1" si="29"/>
        <v>0.19801323693922801</v>
      </c>
      <c r="BH127" s="11">
        <f t="shared" ca="1" si="30"/>
        <v>165</v>
      </c>
      <c r="BJ127" s="5">
        <v>127</v>
      </c>
      <c r="BK127" s="5">
        <v>2</v>
      </c>
      <c r="BL127" s="5">
        <v>4</v>
      </c>
      <c r="BM127" s="5">
        <v>2</v>
      </c>
      <c r="BN127" s="5">
        <v>3</v>
      </c>
    </row>
    <row r="128" spans="59:66" x14ac:dyDescent="0.25">
      <c r="BG128" s="10">
        <f t="shared" ca="1" si="29"/>
        <v>0.1046763338404747</v>
      </c>
      <c r="BH128" s="11">
        <f t="shared" ca="1" si="30"/>
        <v>186</v>
      </c>
      <c r="BJ128" s="5">
        <v>128</v>
      </c>
      <c r="BK128" s="5">
        <v>2</v>
      </c>
      <c r="BL128" s="5">
        <v>4</v>
      </c>
      <c r="BM128" s="5">
        <v>3</v>
      </c>
      <c r="BN128" s="5">
        <v>3</v>
      </c>
    </row>
    <row r="129" spans="59:66" x14ac:dyDescent="0.25">
      <c r="BG129" s="10">
        <f t="shared" ca="1" si="29"/>
        <v>9.6520307759473511E-2</v>
      </c>
      <c r="BH129" s="11">
        <f t="shared" ca="1" si="30"/>
        <v>190</v>
      </c>
      <c r="BJ129" s="5">
        <v>129</v>
      </c>
      <c r="BK129" s="5">
        <v>2</v>
      </c>
      <c r="BL129" s="5">
        <v>5</v>
      </c>
      <c r="BM129" s="5">
        <v>0</v>
      </c>
      <c r="BN129" s="5">
        <v>3</v>
      </c>
    </row>
    <row r="130" spans="59:66" x14ac:dyDescent="0.25">
      <c r="BG130" s="10">
        <f t="shared" ref="BG130:BG193" ca="1" si="31">RAND()</f>
        <v>0.25003773584763089</v>
      </c>
      <c r="BH130" s="11">
        <f t="shared" ref="BH130:BH193" ca="1" si="32">RANK(BG130,$BG$1:$BG$209,)</f>
        <v>156</v>
      </c>
      <c r="BJ130" s="5">
        <v>130</v>
      </c>
      <c r="BK130" s="5">
        <v>2</v>
      </c>
      <c r="BL130" s="5">
        <v>5</v>
      </c>
      <c r="BM130" s="5">
        <v>1</v>
      </c>
      <c r="BN130" s="5">
        <v>3</v>
      </c>
    </row>
    <row r="131" spans="59:66" x14ac:dyDescent="0.25">
      <c r="BG131" s="10">
        <f t="shared" ca="1" si="31"/>
        <v>0.53783520729315271</v>
      </c>
      <c r="BH131" s="11">
        <f t="shared" ca="1" si="32"/>
        <v>100</v>
      </c>
      <c r="BJ131" s="5">
        <v>131</v>
      </c>
      <c r="BK131" s="5">
        <v>2</v>
      </c>
      <c r="BL131" s="5">
        <v>5</v>
      </c>
      <c r="BM131" s="5">
        <v>2</v>
      </c>
      <c r="BN131" s="5">
        <v>3</v>
      </c>
    </row>
    <row r="132" spans="59:66" x14ac:dyDescent="0.25">
      <c r="BG132" s="10">
        <f t="shared" ca="1" si="31"/>
        <v>0.69023369567212911</v>
      </c>
      <c r="BH132" s="11">
        <f t="shared" ca="1" si="32"/>
        <v>69</v>
      </c>
      <c r="BJ132" s="5">
        <v>132</v>
      </c>
      <c r="BK132" s="5">
        <v>2</v>
      </c>
      <c r="BL132" s="5">
        <v>5</v>
      </c>
      <c r="BM132" s="5">
        <v>3</v>
      </c>
      <c r="BN132" s="5">
        <v>3</v>
      </c>
    </row>
    <row r="133" spans="59:66" x14ac:dyDescent="0.25">
      <c r="BG133" s="10">
        <f t="shared" ca="1" si="31"/>
        <v>0.33787870151638566</v>
      </c>
      <c r="BH133" s="11">
        <f t="shared" ca="1" si="32"/>
        <v>140</v>
      </c>
      <c r="BJ133" s="5">
        <v>133</v>
      </c>
      <c r="BK133" s="5">
        <v>2</v>
      </c>
      <c r="BL133" s="5">
        <v>6</v>
      </c>
      <c r="BM133" s="5">
        <v>0</v>
      </c>
      <c r="BN133" s="5">
        <v>3</v>
      </c>
    </row>
    <row r="134" spans="59:66" x14ac:dyDescent="0.25">
      <c r="BG134" s="10">
        <f t="shared" ca="1" si="31"/>
        <v>0.19992559080055261</v>
      </c>
      <c r="BH134" s="11">
        <f t="shared" ca="1" si="32"/>
        <v>164</v>
      </c>
      <c r="BJ134" s="5">
        <v>134</v>
      </c>
      <c r="BK134" s="5">
        <v>2</v>
      </c>
      <c r="BL134" s="5">
        <v>6</v>
      </c>
      <c r="BM134" s="5">
        <v>1</v>
      </c>
      <c r="BN134" s="5">
        <v>3</v>
      </c>
    </row>
    <row r="135" spans="59:66" x14ac:dyDescent="0.25">
      <c r="BG135" s="10">
        <f t="shared" ca="1" si="31"/>
        <v>0.78082046875335309</v>
      </c>
      <c r="BH135" s="11">
        <f t="shared" ca="1" si="32"/>
        <v>53</v>
      </c>
      <c r="BJ135" s="5">
        <v>135</v>
      </c>
      <c r="BK135" s="5">
        <v>2</v>
      </c>
      <c r="BL135" s="5">
        <v>6</v>
      </c>
      <c r="BM135" s="5">
        <v>2</v>
      </c>
      <c r="BN135" s="5">
        <v>3</v>
      </c>
    </row>
    <row r="136" spans="59:66" x14ac:dyDescent="0.25">
      <c r="BG136" s="10">
        <f t="shared" ca="1" si="31"/>
        <v>0.88772625125979376</v>
      </c>
      <c r="BH136" s="11">
        <f t="shared" ca="1" si="32"/>
        <v>22</v>
      </c>
      <c r="BJ136" s="5">
        <v>136</v>
      </c>
      <c r="BK136" s="5">
        <v>2</v>
      </c>
      <c r="BL136" s="5">
        <v>6</v>
      </c>
      <c r="BM136" s="5">
        <v>3</v>
      </c>
      <c r="BN136" s="5">
        <v>3</v>
      </c>
    </row>
    <row r="137" spans="59:66" x14ac:dyDescent="0.25">
      <c r="BG137" s="10">
        <f t="shared" ca="1" si="31"/>
        <v>0.15872433371542327</v>
      </c>
      <c r="BH137" s="11">
        <f t="shared" ca="1" si="32"/>
        <v>177</v>
      </c>
      <c r="BJ137" s="5">
        <v>137</v>
      </c>
      <c r="BK137" s="5">
        <v>2</v>
      </c>
      <c r="BL137" s="5">
        <v>7</v>
      </c>
      <c r="BM137" s="5">
        <v>0</v>
      </c>
      <c r="BN137" s="5">
        <v>3</v>
      </c>
    </row>
    <row r="138" spans="59:66" x14ac:dyDescent="0.25">
      <c r="BG138" s="10">
        <f t="shared" ca="1" si="31"/>
        <v>0.22023337931932208</v>
      </c>
      <c r="BH138" s="11">
        <f t="shared" ca="1" si="32"/>
        <v>161</v>
      </c>
      <c r="BJ138" s="5">
        <v>138</v>
      </c>
      <c r="BK138" s="5">
        <v>2</v>
      </c>
      <c r="BL138" s="5">
        <v>7</v>
      </c>
      <c r="BM138" s="5">
        <v>1</v>
      </c>
      <c r="BN138" s="5">
        <v>3</v>
      </c>
    </row>
    <row r="139" spans="59:66" x14ac:dyDescent="0.25">
      <c r="BG139" s="10">
        <f t="shared" ca="1" si="31"/>
        <v>0.87344958976493992</v>
      </c>
      <c r="BH139" s="11">
        <f t="shared" ca="1" si="32"/>
        <v>27</v>
      </c>
      <c r="BJ139" s="5">
        <v>139</v>
      </c>
      <c r="BK139" s="5">
        <v>2</v>
      </c>
      <c r="BL139" s="5">
        <v>7</v>
      </c>
      <c r="BM139" s="5">
        <v>2</v>
      </c>
      <c r="BN139" s="5">
        <v>3</v>
      </c>
    </row>
    <row r="140" spans="59:66" x14ac:dyDescent="0.25">
      <c r="BG140" s="10">
        <f t="shared" ca="1" si="31"/>
        <v>0.93489787049923601</v>
      </c>
      <c r="BH140" s="11">
        <f t="shared" ca="1" si="32"/>
        <v>13</v>
      </c>
      <c r="BJ140" s="5">
        <v>140</v>
      </c>
      <c r="BK140" s="5">
        <v>2</v>
      </c>
      <c r="BL140" s="5">
        <v>7</v>
      </c>
      <c r="BM140" s="5">
        <v>3</v>
      </c>
      <c r="BN140" s="5">
        <v>3</v>
      </c>
    </row>
    <row r="141" spans="59:66" x14ac:dyDescent="0.25">
      <c r="BG141" s="10">
        <f t="shared" ca="1" si="31"/>
        <v>2.3364701108633867E-2</v>
      </c>
      <c r="BH141" s="11">
        <f t="shared" ca="1" si="32"/>
        <v>206</v>
      </c>
      <c r="BJ141" s="5">
        <v>141</v>
      </c>
      <c r="BK141" s="5">
        <v>2</v>
      </c>
      <c r="BL141" s="5">
        <v>8</v>
      </c>
      <c r="BM141" s="5">
        <v>0</v>
      </c>
      <c r="BN141" s="5">
        <v>3</v>
      </c>
    </row>
    <row r="142" spans="59:66" x14ac:dyDescent="0.25">
      <c r="BG142" s="10">
        <f t="shared" ca="1" si="31"/>
        <v>0.32589704883869242</v>
      </c>
      <c r="BH142" s="11">
        <f t="shared" ca="1" si="32"/>
        <v>144</v>
      </c>
      <c r="BJ142" s="5">
        <v>142</v>
      </c>
      <c r="BK142" s="5">
        <v>2</v>
      </c>
      <c r="BL142" s="5">
        <v>8</v>
      </c>
      <c r="BM142" s="5">
        <v>1</v>
      </c>
      <c r="BN142" s="5">
        <v>3</v>
      </c>
    </row>
    <row r="143" spans="59:66" x14ac:dyDescent="0.25">
      <c r="BG143" s="10">
        <f t="shared" ca="1" si="31"/>
        <v>8.4091818667745177E-2</v>
      </c>
      <c r="BH143" s="11">
        <f t="shared" ca="1" si="32"/>
        <v>195</v>
      </c>
      <c r="BJ143" s="5">
        <v>143</v>
      </c>
      <c r="BK143" s="5">
        <v>2</v>
      </c>
      <c r="BL143" s="5">
        <v>8</v>
      </c>
      <c r="BM143" s="5">
        <v>2</v>
      </c>
      <c r="BN143" s="5">
        <v>3</v>
      </c>
    </row>
    <row r="144" spans="59:66" x14ac:dyDescent="0.25">
      <c r="BG144" s="10">
        <f t="shared" ca="1" si="31"/>
        <v>0.88653358615479494</v>
      </c>
      <c r="BH144" s="11">
        <f t="shared" ca="1" si="32"/>
        <v>23</v>
      </c>
      <c r="BJ144" s="5">
        <v>144</v>
      </c>
      <c r="BK144" s="5">
        <v>2</v>
      </c>
      <c r="BL144" s="5">
        <v>8</v>
      </c>
      <c r="BM144" s="5">
        <v>3</v>
      </c>
      <c r="BN144" s="5">
        <v>3</v>
      </c>
    </row>
    <row r="145" spans="59:66" x14ac:dyDescent="0.25">
      <c r="BG145" s="10">
        <f t="shared" ca="1" si="31"/>
        <v>0.30885837951452977</v>
      </c>
      <c r="BH145" s="11">
        <f t="shared" ca="1" si="32"/>
        <v>147</v>
      </c>
      <c r="BJ145" s="5">
        <v>145</v>
      </c>
      <c r="BK145" s="5">
        <v>2</v>
      </c>
      <c r="BL145" s="5">
        <v>9</v>
      </c>
      <c r="BM145" s="5">
        <v>0</v>
      </c>
      <c r="BN145" s="5">
        <v>3</v>
      </c>
    </row>
    <row r="146" spans="59:66" x14ac:dyDescent="0.25">
      <c r="BG146" s="10">
        <f t="shared" ca="1" si="31"/>
        <v>0.25973349587057415</v>
      </c>
      <c r="BH146" s="11">
        <f t="shared" ca="1" si="32"/>
        <v>154</v>
      </c>
      <c r="BJ146" s="5">
        <v>146</v>
      </c>
      <c r="BK146" s="5">
        <v>2</v>
      </c>
      <c r="BL146" s="5">
        <v>9</v>
      </c>
      <c r="BM146" s="5">
        <v>1</v>
      </c>
      <c r="BN146" s="5">
        <v>3</v>
      </c>
    </row>
    <row r="147" spans="59:66" x14ac:dyDescent="0.25">
      <c r="BG147" s="10">
        <f t="shared" ca="1" si="31"/>
        <v>0.56509616669825946</v>
      </c>
      <c r="BH147" s="11">
        <f t="shared" ca="1" si="32"/>
        <v>92</v>
      </c>
      <c r="BJ147" s="5">
        <v>147</v>
      </c>
      <c r="BK147" s="5">
        <v>2</v>
      </c>
      <c r="BL147" s="5">
        <v>9</v>
      </c>
      <c r="BM147" s="5">
        <v>2</v>
      </c>
      <c r="BN147" s="5">
        <v>3</v>
      </c>
    </row>
    <row r="148" spans="59:66" x14ac:dyDescent="0.25">
      <c r="BG148" s="10">
        <f t="shared" ca="1" si="31"/>
        <v>0.7927731996175662</v>
      </c>
      <c r="BH148" s="11">
        <f t="shared" ca="1" si="32"/>
        <v>47</v>
      </c>
      <c r="BJ148" s="5">
        <v>148</v>
      </c>
      <c r="BK148" s="5">
        <v>2</v>
      </c>
      <c r="BL148" s="5">
        <v>9</v>
      </c>
      <c r="BM148" s="5">
        <v>3</v>
      </c>
      <c r="BN148" s="5">
        <v>3</v>
      </c>
    </row>
    <row r="149" spans="59:66" x14ac:dyDescent="0.25">
      <c r="BG149" s="10">
        <f t="shared" ca="1" si="31"/>
        <v>0.78422300324124228</v>
      </c>
      <c r="BH149" s="11">
        <f t="shared" ca="1" si="32"/>
        <v>51</v>
      </c>
      <c r="BJ149" s="5">
        <v>149</v>
      </c>
      <c r="BK149" s="5">
        <v>1</v>
      </c>
      <c r="BL149" s="5">
        <v>3</v>
      </c>
      <c r="BM149" s="5">
        <v>0</v>
      </c>
      <c r="BN149" s="5">
        <v>4</v>
      </c>
    </row>
    <row r="150" spans="59:66" x14ac:dyDescent="0.25">
      <c r="BG150" s="10">
        <f t="shared" ca="1" si="31"/>
        <v>0.22618940718232061</v>
      </c>
      <c r="BH150" s="11">
        <f t="shared" ca="1" si="32"/>
        <v>159</v>
      </c>
      <c r="BJ150" s="5">
        <v>150</v>
      </c>
      <c r="BK150" s="5">
        <v>1</v>
      </c>
      <c r="BL150" s="5">
        <v>3</v>
      </c>
      <c r="BM150" s="5">
        <v>1</v>
      </c>
      <c r="BN150" s="5">
        <v>4</v>
      </c>
    </row>
    <row r="151" spans="59:66" x14ac:dyDescent="0.25">
      <c r="BG151" s="10">
        <f t="shared" ca="1" si="31"/>
        <v>0.65224741793377228</v>
      </c>
      <c r="BH151" s="11">
        <f t="shared" ca="1" si="32"/>
        <v>78</v>
      </c>
      <c r="BJ151" s="5">
        <v>151</v>
      </c>
      <c r="BK151" s="5">
        <v>1</v>
      </c>
      <c r="BL151" s="5">
        <v>3</v>
      </c>
      <c r="BM151" s="5">
        <v>2</v>
      </c>
      <c r="BN151" s="5">
        <v>4</v>
      </c>
    </row>
    <row r="152" spans="59:66" x14ac:dyDescent="0.25">
      <c r="BG152" s="10">
        <f t="shared" ca="1" si="31"/>
        <v>0.70969238944498347</v>
      </c>
      <c r="BH152" s="11">
        <f t="shared" ca="1" si="32"/>
        <v>63</v>
      </c>
      <c r="BJ152" s="5">
        <v>152</v>
      </c>
      <c r="BK152" s="5">
        <v>1</v>
      </c>
      <c r="BL152" s="5">
        <v>4</v>
      </c>
      <c r="BM152" s="5">
        <v>0</v>
      </c>
      <c r="BN152" s="5">
        <v>4</v>
      </c>
    </row>
    <row r="153" spans="59:66" x14ac:dyDescent="0.25">
      <c r="BG153" s="10">
        <f t="shared" ca="1" si="31"/>
        <v>0.64521453615868407</v>
      </c>
      <c r="BH153" s="11">
        <f t="shared" ca="1" si="32"/>
        <v>79</v>
      </c>
      <c r="BJ153" s="5">
        <v>153</v>
      </c>
      <c r="BK153" s="5">
        <v>1</v>
      </c>
      <c r="BL153" s="5">
        <v>4</v>
      </c>
      <c r="BM153" s="5">
        <v>1</v>
      </c>
      <c r="BN153" s="5">
        <v>4</v>
      </c>
    </row>
    <row r="154" spans="59:66" x14ac:dyDescent="0.25">
      <c r="BG154" s="10">
        <f t="shared" ca="1" si="31"/>
        <v>0.13974723234655795</v>
      </c>
      <c r="BH154" s="11">
        <f t="shared" ca="1" si="32"/>
        <v>180</v>
      </c>
      <c r="BJ154" s="5">
        <v>154</v>
      </c>
      <c r="BK154" s="5">
        <v>1</v>
      </c>
      <c r="BL154" s="5">
        <v>4</v>
      </c>
      <c r="BM154" s="5">
        <v>2</v>
      </c>
      <c r="BN154" s="5">
        <v>4</v>
      </c>
    </row>
    <row r="155" spans="59:66" x14ac:dyDescent="0.25">
      <c r="BG155" s="10">
        <f t="shared" ca="1" si="31"/>
        <v>0.31000699968029177</v>
      </c>
      <c r="BH155" s="11">
        <f t="shared" ca="1" si="32"/>
        <v>146</v>
      </c>
      <c r="BJ155" s="5">
        <v>155</v>
      </c>
      <c r="BK155" s="5">
        <v>1</v>
      </c>
      <c r="BL155" s="5">
        <v>5</v>
      </c>
      <c r="BM155" s="5">
        <v>0</v>
      </c>
      <c r="BN155" s="5">
        <v>4</v>
      </c>
    </row>
    <row r="156" spans="59:66" x14ac:dyDescent="0.25">
      <c r="BG156" s="10">
        <f t="shared" ca="1" si="31"/>
        <v>0.62974481560027162</v>
      </c>
      <c r="BH156" s="11">
        <f t="shared" ca="1" si="32"/>
        <v>82</v>
      </c>
      <c r="BJ156" s="5">
        <v>156</v>
      </c>
      <c r="BK156" s="5">
        <v>1</v>
      </c>
      <c r="BL156" s="5">
        <v>5</v>
      </c>
      <c r="BM156" s="5">
        <v>1</v>
      </c>
      <c r="BN156" s="5">
        <v>4</v>
      </c>
    </row>
    <row r="157" spans="59:66" x14ac:dyDescent="0.25">
      <c r="BG157" s="10">
        <f t="shared" ca="1" si="31"/>
        <v>0.6984424811859451</v>
      </c>
      <c r="BH157" s="11">
        <f t="shared" ca="1" si="32"/>
        <v>68</v>
      </c>
      <c r="BJ157" s="5">
        <v>157</v>
      </c>
      <c r="BK157" s="5">
        <v>1</v>
      </c>
      <c r="BL157" s="5">
        <v>5</v>
      </c>
      <c r="BM157" s="5">
        <v>2</v>
      </c>
      <c r="BN157" s="5">
        <v>4</v>
      </c>
    </row>
    <row r="158" spans="59:66" x14ac:dyDescent="0.25">
      <c r="BG158" s="10">
        <f t="shared" ca="1" si="31"/>
        <v>0.8197364587832815</v>
      </c>
      <c r="BH158" s="11">
        <f t="shared" ca="1" si="32"/>
        <v>39</v>
      </c>
      <c r="BJ158" s="5">
        <v>158</v>
      </c>
      <c r="BK158" s="5">
        <v>1</v>
      </c>
      <c r="BL158" s="5">
        <v>6</v>
      </c>
      <c r="BM158" s="5">
        <v>0</v>
      </c>
      <c r="BN158" s="5">
        <v>4</v>
      </c>
    </row>
    <row r="159" spans="59:66" x14ac:dyDescent="0.25">
      <c r="BG159" s="10">
        <f t="shared" ca="1" si="31"/>
        <v>0.49089925762784581</v>
      </c>
      <c r="BH159" s="11">
        <f t="shared" ca="1" si="32"/>
        <v>111</v>
      </c>
      <c r="BJ159" s="5">
        <v>159</v>
      </c>
      <c r="BK159" s="5">
        <v>1</v>
      </c>
      <c r="BL159" s="5">
        <v>6</v>
      </c>
      <c r="BM159" s="5">
        <v>1</v>
      </c>
      <c r="BN159" s="5">
        <v>4</v>
      </c>
    </row>
    <row r="160" spans="59:66" x14ac:dyDescent="0.25">
      <c r="BG160" s="10">
        <f t="shared" ca="1" si="31"/>
        <v>0.46024452353533085</v>
      </c>
      <c r="BH160" s="11">
        <f t="shared" ca="1" si="32"/>
        <v>118</v>
      </c>
      <c r="BJ160" s="5">
        <v>160</v>
      </c>
      <c r="BK160" s="5">
        <v>1</v>
      </c>
      <c r="BL160" s="5">
        <v>6</v>
      </c>
      <c r="BM160" s="5">
        <v>2</v>
      </c>
      <c r="BN160" s="5">
        <v>4</v>
      </c>
    </row>
    <row r="161" spans="59:66" x14ac:dyDescent="0.25">
      <c r="BG161" s="10">
        <f t="shared" ca="1" si="31"/>
        <v>0.80382959396708908</v>
      </c>
      <c r="BH161" s="11">
        <f t="shared" ca="1" si="32"/>
        <v>43</v>
      </c>
      <c r="BJ161" s="5">
        <v>161</v>
      </c>
      <c r="BK161" s="5">
        <v>1</v>
      </c>
      <c r="BL161" s="5">
        <v>7</v>
      </c>
      <c r="BM161" s="5">
        <v>0</v>
      </c>
      <c r="BN161" s="5">
        <v>4</v>
      </c>
    </row>
    <row r="162" spans="59:66" x14ac:dyDescent="0.25">
      <c r="BG162" s="10">
        <f t="shared" ca="1" si="31"/>
        <v>0.40405562462840638</v>
      </c>
      <c r="BH162" s="11">
        <f t="shared" ca="1" si="32"/>
        <v>128</v>
      </c>
      <c r="BJ162" s="5">
        <v>162</v>
      </c>
      <c r="BK162" s="5">
        <v>1</v>
      </c>
      <c r="BL162" s="5">
        <v>7</v>
      </c>
      <c r="BM162" s="5">
        <v>1</v>
      </c>
      <c r="BN162" s="5">
        <v>4</v>
      </c>
    </row>
    <row r="163" spans="59:66" x14ac:dyDescent="0.25">
      <c r="BG163" s="10">
        <f t="shared" ca="1" si="31"/>
        <v>0.40604449480414795</v>
      </c>
      <c r="BH163" s="11">
        <f t="shared" ca="1" si="32"/>
        <v>127</v>
      </c>
      <c r="BJ163" s="5">
        <v>163</v>
      </c>
      <c r="BK163" s="5">
        <v>1</v>
      </c>
      <c r="BL163" s="5">
        <v>7</v>
      </c>
      <c r="BM163" s="5">
        <v>2</v>
      </c>
      <c r="BN163" s="5">
        <v>4</v>
      </c>
    </row>
    <row r="164" spans="59:66" x14ac:dyDescent="0.25">
      <c r="BG164" s="10">
        <f t="shared" ca="1" si="31"/>
        <v>0.72438664503943961</v>
      </c>
      <c r="BH164" s="11">
        <f t="shared" ca="1" si="32"/>
        <v>58</v>
      </c>
      <c r="BJ164" s="5">
        <v>164</v>
      </c>
      <c r="BK164" s="5">
        <v>1</v>
      </c>
      <c r="BL164" s="5">
        <v>8</v>
      </c>
      <c r="BM164" s="5">
        <v>0</v>
      </c>
      <c r="BN164" s="5">
        <v>4</v>
      </c>
    </row>
    <row r="165" spans="59:66" x14ac:dyDescent="0.25">
      <c r="BG165" s="10">
        <f t="shared" ca="1" si="31"/>
        <v>0.51244656949640333</v>
      </c>
      <c r="BH165" s="11">
        <f t="shared" ca="1" si="32"/>
        <v>107</v>
      </c>
      <c r="BJ165" s="5">
        <v>165</v>
      </c>
      <c r="BK165" s="5">
        <v>1</v>
      </c>
      <c r="BL165" s="5">
        <v>8</v>
      </c>
      <c r="BM165" s="5">
        <v>1</v>
      </c>
      <c r="BN165" s="5">
        <v>4</v>
      </c>
    </row>
    <row r="166" spans="59:66" x14ac:dyDescent="0.25">
      <c r="BG166" s="10">
        <f t="shared" ca="1" si="31"/>
        <v>0.42164376572207785</v>
      </c>
      <c r="BH166" s="11">
        <f t="shared" ca="1" si="32"/>
        <v>125</v>
      </c>
      <c r="BJ166" s="5">
        <v>166</v>
      </c>
      <c r="BK166" s="5">
        <v>1</v>
      </c>
      <c r="BL166" s="5">
        <v>8</v>
      </c>
      <c r="BM166" s="5">
        <v>2</v>
      </c>
      <c r="BN166" s="5">
        <v>4</v>
      </c>
    </row>
    <row r="167" spans="59:66" x14ac:dyDescent="0.25">
      <c r="BG167" s="10">
        <f t="shared" ca="1" si="31"/>
        <v>0.3720655935419237</v>
      </c>
      <c r="BH167" s="11">
        <f t="shared" ca="1" si="32"/>
        <v>132</v>
      </c>
      <c r="BJ167" s="5">
        <v>167</v>
      </c>
      <c r="BK167" s="5">
        <v>1</v>
      </c>
      <c r="BL167" s="5">
        <v>9</v>
      </c>
      <c r="BM167" s="5">
        <v>0</v>
      </c>
      <c r="BN167" s="5">
        <v>4</v>
      </c>
    </row>
    <row r="168" spans="59:66" x14ac:dyDescent="0.25">
      <c r="BG168" s="10">
        <f t="shared" ca="1" si="31"/>
        <v>0.62302638522260911</v>
      </c>
      <c r="BH168" s="11">
        <f t="shared" ca="1" si="32"/>
        <v>85</v>
      </c>
      <c r="BJ168" s="5">
        <v>168</v>
      </c>
      <c r="BK168" s="5">
        <v>1</v>
      </c>
      <c r="BL168" s="5">
        <v>9</v>
      </c>
      <c r="BM168" s="5">
        <v>1</v>
      </c>
      <c r="BN168" s="5">
        <v>4</v>
      </c>
    </row>
    <row r="169" spans="59:66" x14ac:dyDescent="0.25">
      <c r="BG169" s="10">
        <f t="shared" ca="1" si="31"/>
        <v>0.36080973159508578</v>
      </c>
      <c r="BH169" s="11">
        <f t="shared" ca="1" si="32"/>
        <v>136</v>
      </c>
      <c r="BJ169" s="5">
        <v>169</v>
      </c>
      <c r="BK169" s="5">
        <v>1</v>
      </c>
      <c r="BL169" s="5">
        <v>9</v>
      </c>
      <c r="BM169" s="5">
        <v>2</v>
      </c>
      <c r="BN169" s="5">
        <v>4</v>
      </c>
    </row>
    <row r="170" spans="59:66" x14ac:dyDescent="0.25">
      <c r="BG170" s="10">
        <f t="shared" ca="1" si="31"/>
        <v>0.43470159269005249</v>
      </c>
      <c r="BH170" s="11">
        <f t="shared" ca="1" si="32"/>
        <v>123</v>
      </c>
      <c r="BJ170" s="5">
        <v>170</v>
      </c>
      <c r="BK170" s="5">
        <v>2</v>
      </c>
      <c r="BL170" s="5">
        <v>3</v>
      </c>
      <c r="BM170" s="5">
        <v>0</v>
      </c>
      <c r="BN170" s="5">
        <v>4</v>
      </c>
    </row>
    <row r="171" spans="59:66" x14ac:dyDescent="0.25">
      <c r="BG171" s="10">
        <f t="shared" ca="1" si="31"/>
        <v>0.69943880346340903</v>
      </c>
      <c r="BH171" s="11">
        <f t="shared" ca="1" si="32"/>
        <v>66</v>
      </c>
      <c r="BJ171" s="5">
        <v>171</v>
      </c>
      <c r="BK171" s="5">
        <v>2</v>
      </c>
      <c r="BL171" s="5">
        <v>3</v>
      </c>
      <c r="BM171" s="5">
        <v>1</v>
      </c>
      <c r="BN171" s="5">
        <v>4</v>
      </c>
    </row>
    <row r="172" spans="59:66" x14ac:dyDescent="0.25">
      <c r="BG172" s="10">
        <f t="shared" ca="1" si="31"/>
        <v>0.53514987768205302</v>
      </c>
      <c r="BH172" s="11">
        <f t="shared" ca="1" si="32"/>
        <v>101</v>
      </c>
      <c r="BJ172" s="5">
        <v>172</v>
      </c>
      <c r="BK172" s="5">
        <v>2</v>
      </c>
      <c r="BL172" s="5">
        <v>3</v>
      </c>
      <c r="BM172" s="5">
        <v>2</v>
      </c>
      <c r="BN172" s="5">
        <v>4</v>
      </c>
    </row>
    <row r="173" spans="59:66" x14ac:dyDescent="0.25">
      <c r="BG173" s="10">
        <f t="shared" ca="1" si="31"/>
        <v>0.86219186210012877</v>
      </c>
      <c r="BH173" s="11">
        <f t="shared" ca="1" si="32"/>
        <v>31</v>
      </c>
      <c r="BJ173" s="5">
        <v>173</v>
      </c>
      <c r="BK173" s="5">
        <v>2</v>
      </c>
      <c r="BL173" s="5">
        <v>4</v>
      </c>
      <c r="BM173" s="5">
        <v>0</v>
      </c>
      <c r="BN173" s="5">
        <v>4</v>
      </c>
    </row>
    <row r="174" spans="59:66" x14ac:dyDescent="0.25">
      <c r="BG174" s="10">
        <f t="shared" ca="1" si="31"/>
        <v>0.67077445378721512</v>
      </c>
      <c r="BH174" s="11">
        <f t="shared" ca="1" si="32"/>
        <v>72</v>
      </c>
      <c r="BJ174" s="5">
        <v>174</v>
      </c>
      <c r="BK174" s="5">
        <v>2</v>
      </c>
      <c r="BL174" s="5">
        <v>4</v>
      </c>
      <c r="BM174" s="5">
        <v>1</v>
      </c>
      <c r="BN174" s="5">
        <v>4</v>
      </c>
    </row>
    <row r="175" spans="59:66" x14ac:dyDescent="0.25">
      <c r="BG175" s="10">
        <f t="shared" ca="1" si="31"/>
        <v>0.98316047920489458</v>
      </c>
      <c r="BH175" s="11">
        <f t="shared" ca="1" si="32"/>
        <v>7</v>
      </c>
      <c r="BJ175" s="5">
        <v>175</v>
      </c>
      <c r="BK175" s="5">
        <v>2</v>
      </c>
      <c r="BL175" s="5">
        <v>4</v>
      </c>
      <c r="BM175" s="5">
        <v>2</v>
      </c>
      <c r="BN175" s="5">
        <v>4</v>
      </c>
    </row>
    <row r="176" spans="59:66" x14ac:dyDescent="0.25">
      <c r="BG176" s="10">
        <f t="shared" ca="1" si="31"/>
        <v>9.0219878584925195E-2</v>
      </c>
      <c r="BH176" s="11">
        <f t="shared" ca="1" si="32"/>
        <v>193</v>
      </c>
      <c r="BJ176" s="5">
        <v>176</v>
      </c>
      <c r="BK176" s="5">
        <v>1</v>
      </c>
      <c r="BL176" s="5">
        <v>2</v>
      </c>
      <c r="BM176" s="5">
        <v>0</v>
      </c>
      <c r="BN176" s="5">
        <v>5</v>
      </c>
    </row>
    <row r="177" spans="59:66" x14ac:dyDescent="0.25">
      <c r="BG177" s="10">
        <f t="shared" ca="1" si="31"/>
        <v>0.17536673495005284</v>
      </c>
      <c r="BH177" s="11">
        <f t="shared" ca="1" si="32"/>
        <v>173</v>
      </c>
      <c r="BJ177" s="5">
        <v>177</v>
      </c>
      <c r="BK177" s="5">
        <v>1</v>
      </c>
      <c r="BL177" s="5">
        <v>2</v>
      </c>
      <c r="BM177" s="5">
        <v>1</v>
      </c>
      <c r="BN177" s="5">
        <v>5</v>
      </c>
    </row>
    <row r="178" spans="59:66" x14ac:dyDescent="0.25">
      <c r="BG178" s="10">
        <f t="shared" ca="1" si="31"/>
        <v>0.45894893159353256</v>
      </c>
      <c r="BH178" s="11">
        <f t="shared" ca="1" si="32"/>
        <v>119</v>
      </c>
      <c r="BJ178" s="5">
        <v>178</v>
      </c>
      <c r="BK178" s="5">
        <v>1</v>
      </c>
      <c r="BL178" s="5">
        <v>3</v>
      </c>
      <c r="BM178" s="5">
        <v>0</v>
      </c>
      <c r="BN178" s="5">
        <v>5</v>
      </c>
    </row>
    <row r="179" spans="59:66" x14ac:dyDescent="0.25">
      <c r="BG179" s="10">
        <f t="shared" ca="1" si="31"/>
        <v>0.60963268656617442</v>
      </c>
      <c r="BH179" s="11">
        <f t="shared" ca="1" si="32"/>
        <v>87</v>
      </c>
      <c r="BJ179" s="5">
        <v>179</v>
      </c>
      <c r="BK179" s="5">
        <v>1</v>
      </c>
      <c r="BL179" s="5">
        <v>3</v>
      </c>
      <c r="BM179" s="5">
        <v>1</v>
      </c>
      <c r="BN179" s="5">
        <v>5</v>
      </c>
    </row>
    <row r="180" spans="59:66" x14ac:dyDescent="0.25">
      <c r="BG180" s="10">
        <f t="shared" ca="1" si="31"/>
        <v>6.3715766672778784E-2</v>
      </c>
      <c r="BH180" s="11">
        <f t="shared" ca="1" si="32"/>
        <v>197</v>
      </c>
      <c r="BJ180" s="5">
        <v>180</v>
      </c>
      <c r="BK180" s="5">
        <v>1</v>
      </c>
      <c r="BL180" s="5">
        <v>4</v>
      </c>
      <c r="BM180" s="5">
        <v>0</v>
      </c>
      <c r="BN180" s="5">
        <v>5</v>
      </c>
    </row>
    <row r="181" spans="59:66" x14ac:dyDescent="0.25">
      <c r="BG181" s="10">
        <f t="shared" ca="1" si="31"/>
        <v>0.18229178919169231</v>
      </c>
      <c r="BH181" s="11">
        <f t="shared" ca="1" si="32"/>
        <v>172</v>
      </c>
      <c r="BJ181" s="5">
        <v>181</v>
      </c>
      <c r="BK181" s="5">
        <v>1</v>
      </c>
      <c r="BL181" s="5">
        <v>4</v>
      </c>
      <c r="BM181" s="5">
        <v>1</v>
      </c>
      <c r="BN181" s="5">
        <v>5</v>
      </c>
    </row>
    <row r="182" spans="59:66" x14ac:dyDescent="0.25">
      <c r="BG182" s="10">
        <f t="shared" ca="1" si="31"/>
        <v>0.38456545893780092</v>
      </c>
      <c r="BH182" s="11">
        <f t="shared" ca="1" si="32"/>
        <v>131</v>
      </c>
      <c r="BJ182" s="5">
        <v>182</v>
      </c>
      <c r="BK182" s="5">
        <v>1</v>
      </c>
      <c r="BL182" s="5">
        <v>5</v>
      </c>
      <c r="BM182" s="5">
        <v>0</v>
      </c>
      <c r="BN182" s="5">
        <v>5</v>
      </c>
    </row>
    <row r="183" spans="59:66" x14ac:dyDescent="0.25">
      <c r="BG183" s="10">
        <f t="shared" ca="1" si="31"/>
        <v>0.86758023971752962</v>
      </c>
      <c r="BH183" s="11">
        <f t="shared" ca="1" si="32"/>
        <v>29</v>
      </c>
      <c r="BJ183" s="5">
        <v>183</v>
      </c>
      <c r="BK183" s="5">
        <v>1</v>
      </c>
      <c r="BL183" s="5">
        <v>5</v>
      </c>
      <c r="BM183" s="5">
        <v>1</v>
      </c>
      <c r="BN183" s="5">
        <v>5</v>
      </c>
    </row>
    <row r="184" spans="59:66" x14ac:dyDescent="0.25">
      <c r="BG184" s="10">
        <f t="shared" ca="1" si="31"/>
        <v>0.90763881537802782</v>
      </c>
      <c r="BH184" s="11">
        <f t="shared" ca="1" si="32"/>
        <v>18</v>
      </c>
      <c r="BJ184" s="5">
        <v>184</v>
      </c>
      <c r="BK184" s="5">
        <v>1</v>
      </c>
      <c r="BL184" s="5">
        <v>6</v>
      </c>
      <c r="BM184" s="5">
        <v>0</v>
      </c>
      <c r="BN184" s="5">
        <v>5</v>
      </c>
    </row>
    <row r="185" spans="59:66" x14ac:dyDescent="0.25">
      <c r="BG185" s="10">
        <f t="shared" ca="1" si="31"/>
        <v>0.7931752819125748</v>
      </c>
      <c r="BH185" s="11">
        <f t="shared" ca="1" si="32"/>
        <v>46</v>
      </c>
      <c r="BJ185" s="5">
        <v>185</v>
      </c>
      <c r="BK185" s="5">
        <v>1</v>
      </c>
      <c r="BL185" s="5">
        <v>6</v>
      </c>
      <c r="BM185" s="5">
        <v>1</v>
      </c>
      <c r="BN185" s="5">
        <v>5</v>
      </c>
    </row>
    <row r="186" spans="59:66" x14ac:dyDescent="0.25">
      <c r="BG186" s="10">
        <f t="shared" ca="1" si="31"/>
        <v>0.77992586948523868</v>
      </c>
      <c r="BH186" s="11">
        <f t="shared" ca="1" si="32"/>
        <v>54</v>
      </c>
      <c r="BJ186" s="5">
        <v>186</v>
      </c>
      <c r="BK186" s="5">
        <v>1</v>
      </c>
      <c r="BL186" s="5">
        <v>7</v>
      </c>
      <c r="BM186" s="5">
        <v>0</v>
      </c>
      <c r="BN186" s="5">
        <v>5</v>
      </c>
    </row>
    <row r="187" spans="59:66" x14ac:dyDescent="0.25">
      <c r="BG187" s="10">
        <f t="shared" ca="1" si="31"/>
        <v>0.43451356770530969</v>
      </c>
      <c r="BH187" s="11">
        <f t="shared" ca="1" si="32"/>
        <v>124</v>
      </c>
      <c r="BJ187" s="5">
        <v>187</v>
      </c>
      <c r="BK187" s="5">
        <v>1</v>
      </c>
      <c r="BL187" s="5">
        <v>7</v>
      </c>
      <c r="BM187" s="5">
        <v>1</v>
      </c>
      <c r="BN187" s="5">
        <v>5</v>
      </c>
    </row>
    <row r="188" spans="59:66" x14ac:dyDescent="0.25">
      <c r="BG188" s="10">
        <f t="shared" ca="1" si="31"/>
        <v>0.78516329428464804</v>
      </c>
      <c r="BH188" s="11">
        <f t="shared" ca="1" si="32"/>
        <v>50</v>
      </c>
      <c r="BJ188" s="5">
        <v>188</v>
      </c>
      <c r="BK188" s="5">
        <v>1</v>
      </c>
      <c r="BL188" s="5">
        <v>8</v>
      </c>
      <c r="BM188" s="5">
        <v>0</v>
      </c>
      <c r="BN188" s="5">
        <v>5</v>
      </c>
    </row>
    <row r="189" spans="59:66" x14ac:dyDescent="0.25">
      <c r="BG189" s="10">
        <f t="shared" ca="1" si="31"/>
        <v>0.72784301993144795</v>
      </c>
      <c r="BH189" s="11">
        <f t="shared" ca="1" si="32"/>
        <v>57</v>
      </c>
      <c r="BJ189" s="5">
        <v>189</v>
      </c>
      <c r="BK189" s="5">
        <v>1</v>
      </c>
      <c r="BL189" s="5">
        <v>8</v>
      </c>
      <c r="BM189" s="5">
        <v>1</v>
      </c>
      <c r="BN189" s="5">
        <v>5</v>
      </c>
    </row>
    <row r="190" spans="59:66" x14ac:dyDescent="0.25">
      <c r="BG190" s="10">
        <f t="shared" ca="1" si="31"/>
        <v>0.18857180630212922</v>
      </c>
      <c r="BH190" s="11">
        <f t="shared" ca="1" si="32"/>
        <v>171</v>
      </c>
      <c r="BJ190" s="5">
        <v>190</v>
      </c>
      <c r="BK190" s="5">
        <v>1</v>
      </c>
      <c r="BL190" s="5">
        <v>9</v>
      </c>
      <c r="BM190" s="5">
        <v>0</v>
      </c>
      <c r="BN190" s="5">
        <v>5</v>
      </c>
    </row>
    <row r="191" spans="59:66" x14ac:dyDescent="0.25">
      <c r="BG191" s="10">
        <f t="shared" ca="1" si="31"/>
        <v>0.54725649237174667</v>
      </c>
      <c r="BH191" s="11">
        <f t="shared" ca="1" si="32"/>
        <v>98</v>
      </c>
      <c r="BJ191" s="5">
        <v>191</v>
      </c>
      <c r="BK191" s="5">
        <v>1</v>
      </c>
      <c r="BL191" s="5">
        <v>9</v>
      </c>
      <c r="BM191" s="5">
        <v>1</v>
      </c>
      <c r="BN191" s="5">
        <v>5</v>
      </c>
    </row>
    <row r="192" spans="59:66" x14ac:dyDescent="0.25">
      <c r="BG192" s="10">
        <f t="shared" ca="1" si="31"/>
        <v>0.52188022508851417</v>
      </c>
      <c r="BH192" s="11">
        <f t="shared" ca="1" si="32"/>
        <v>105</v>
      </c>
      <c r="BJ192" s="5">
        <v>192</v>
      </c>
      <c r="BK192" s="5">
        <v>1</v>
      </c>
      <c r="BL192" s="5">
        <v>2</v>
      </c>
      <c r="BM192" s="5">
        <v>0</v>
      </c>
      <c r="BN192" s="5">
        <v>6</v>
      </c>
    </row>
    <row r="193" spans="59:66" x14ac:dyDescent="0.25">
      <c r="BG193" s="10">
        <f t="shared" ca="1" si="31"/>
        <v>0.71869223398547732</v>
      </c>
      <c r="BH193" s="11">
        <f t="shared" ca="1" si="32"/>
        <v>59</v>
      </c>
      <c r="BJ193" s="5">
        <v>193</v>
      </c>
      <c r="BK193" s="5">
        <v>1</v>
      </c>
      <c r="BL193" s="5">
        <v>2</v>
      </c>
      <c r="BM193" s="5">
        <v>1</v>
      </c>
      <c r="BN193" s="5">
        <v>6</v>
      </c>
    </row>
    <row r="194" spans="59:66" x14ac:dyDescent="0.25">
      <c r="BG194" s="10">
        <f t="shared" ref="BG194:BG209" ca="1" si="33">RAND()</f>
        <v>4.2730182480829049E-2</v>
      </c>
      <c r="BH194" s="11">
        <f t="shared" ref="BH194:BH209" ca="1" si="34">RANK(BG194,$BG$1:$BG$209,)</f>
        <v>205</v>
      </c>
      <c r="BJ194" s="5">
        <v>194</v>
      </c>
      <c r="BK194" s="5">
        <v>1</v>
      </c>
      <c r="BL194" s="5">
        <v>3</v>
      </c>
      <c r="BM194" s="5">
        <v>0</v>
      </c>
      <c r="BN194" s="5">
        <v>6</v>
      </c>
    </row>
    <row r="195" spans="59:66" x14ac:dyDescent="0.25">
      <c r="BG195" s="10">
        <f t="shared" ca="1" si="33"/>
        <v>9.7013741431274614E-2</v>
      </c>
      <c r="BH195" s="11">
        <f t="shared" ca="1" si="34"/>
        <v>189</v>
      </c>
      <c r="BJ195" s="5">
        <v>195</v>
      </c>
      <c r="BK195" s="5">
        <v>1</v>
      </c>
      <c r="BL195" s="5">
        <v>3</v>
      </c>
      <c r="BM195" s="5">
        <v>1</v>
      </c>
      <c r="BN195" s="5">
        <v>6</v>
      </c>
    </row>
    <row r="196" spans="59:66" x14ac:dyDescent="0.25">
      <c r="BG196" s="10">
        <f t="shared" ca="1" si="33"/>
        <v>0.35055558763481964</v>
      </c>
      <c r="BH196" s="11">
        <f t="shared" ca="1" si="34"/>
        <v>139</v>
      </c>
      <c r="BJ196" s="5">
        <v>196</v>
      </c>
      <c r="BK196" s="5">
        <v>1</v>
      </c>
      <c r="BL196" s="5">
        <v>4</v>
      </c>
      <c r="BM196" s="5">
        <v>0</v>
      </c>
      <c r="BN196" s="5">
        <v>6</v>
      </c>
    </row>
    <row r="197" spans="59:66" x14ac:dyDescent="0.25">
      <c r="BG197" s="10">
        <f t="shared" ca="1" si="33"/>
        <v>0.87397797553818224</v>
      </c>
      <c r="BH197" s="11">
        <f t="shared" ca="1" si="34"/>
        <v>26</v>
      </c>
      <c r="BJ197" s="5">
        <v>197</v>
      </c>
      <c r="BK197" s="5">
        <v>1</v>
      </c>
      <c r="BL197" s="5">
        <v>4</v>
      </c>
      <c r="BM197" s="5">
        <v>1</v>
      </c>
      <c r="BN197" s="5">
        <v>6</v>
      </c>
    </row>
    <row r="198" spans="59:66" x14ac:dyDescent="0.25">
      <c r="BG198" s="10">
        <f t="shared" ca="1" si="33"/>
        <v>0.49077758489087231</v>
      </c>
      <c r="BH198" s="11">
        <f t="shared" ca="1" si="34"/>
        <v>112</v>
      </c>
      <c r="BJ198" s="5">
        <v>198</v>
      </c>
      <c r="BK198" s="5">
        <v>1</v>
      </c>
      <c r="BL198" s="5">
        <v>5</v>
      </c>
      <c r="BM198" s="5">
        <v>0</v>
      </c>
      <c r="BN198" s="5">
        <v>6</v>
      </c>
    </row>
    <row r="199" spans="59:66" x14ac:dyDescent="0.25">
      <c r="BG199" s="10">
        <f t="shared" ca="1" si="33"/>
        <v>0.47288686252904844</v>
      </c>
      <c r="BH199" s="11">
        <f t="shared" ca="1" si="34"/>
        <v>115</v>
      </c>
      <c r="BJ199" s="5">
        <v>199</v>
      </c>
      <c r="BK199" s="5">
        <v>1</v>
      </c>
      <c r="BL199" s="5">
        <v>5</v>
      </c>
      <c r="BM199" s="5">
        <v>1</v>
      </c>
      <c r="BN199" s="5">
        <v>6</v>
      </c>
    </row>
    <row r="200" spans="59:66" x14ac:dyDescent="0.25">
      <c r="BG200" s="10">
        <f t="shared" ca="1" si="33"/>
        <v>4.4360967353425318E-2</v>
      </c>
      <c r="BH200" s="11">
        <f t="shared" ca="1" si="34"/>
        <v>203</v>
      </c>
      <c r="BJ200" s="5">
        <v>200</v>
      </c>
      <c r="BK200" s="5">
        <v>1</v>
      </c>
      <c r="BL200" s="5">
        <v>6</v>
      </c>
      <c r="BM200" s="5">
        <v>0</v>
      </c>
      <c r="BN200" s="5">
        <v>6</v>
      </c>
    </row>
    <row r="201" spans="59:66" x14ac:dyDescent="0.25">
      <c r="BG201" s="10">
        <f t="shared" ca="1" si="33"/>
        <v>0.71000907277153968</v>
      </c>
      <c r="BH201" s="11">
        <f t="shared" ca="1" si="34"/>
        <v>62</v>
      </c>
      <c r="BJ201" s="5">
        <v>201</v>
      </c>
      <c r="BK201" s="5">
        <v>1</v>
      </c>
      <c r="BL201" s="5">
        <v>6</v>
      </c>
      <c r="BM201" s="5">
        <v>1</v>
      </c>
      <c r="BN201" s="5">
        <v>6</v>
      </c>
    </row>
    <row r="202" spans="59:66" x14ac:dyDescent="0.25">
      <c r="BG202" s="10">
        <f t="shared" ca="1" si="33"/>
        <v>0.4847076571583675</v>
      </c>
      <c r="BH202" s="11">
        <f t="shared" ca="1" si="34"/>
        <v>113</v>
      </c>
      <c r="BJ202" s="5">
        <v>202</v>
      </c>
      <c r="BK202" s="5">
        <v>1</v>
      </c>
      <c r="BL202" s="5">
        <v>2</v>
      </c>
      <c r="BM202" s="5">
        <v>0</v>
      </c>
      <c r="BN202" s="5">
        <v>7</v>
      </c>
    </row>
    <row r="203" spans="59:66" x14ac:dyDescent="0.25">
      <c r="BG203" s="10">
        <f t="shared" ca="1" si="33"/>
        <v>0.68394979102158249</v>
      </c>
      <c r="BH203" s="11">
        <f t="shared" ca="1" si="34"/>
        <v>70</v>
      </c>
      <c r="BJ203" s="5">
        <v>203</v>
      </c>
      <c r="BK203" s="5">
        <v>1</v>
      </c>
      <c r="BL203" s="5">
        <v>2</v>
      </c>
      <c r="BM203" s="5">
        <v>1</v>
      </c>
      <c r="BN203" s="5">
        <v>7</v>
      </c>
    </row>
    <row r="204" spans="59:66" x14ac:dyDescent="0.25">
      <c r="BG204" s="10">
        <f t="shared" ca="1" si="33"/>
        <v>0.49636700623903984</v>
      </c>
      <c r="BH204" s="11">
        <f t="shared" ca="1" si="34"/>
        <v>109</v>
      </c>
      <c r="BJ204" s="5">
        <v>204</v>
      </c>
      <c r="BK204" s="5">
        <v>1</v>
      </c>
      <c r="BL204" s="5">
        <v>3</v>
      </c>
      <c r="BM204" s="5">
        <v>0</v>
      </c>
      <c r="BN204" s="5">
        <v>7</v>
      </c>
    </row>
    <row r="205" spans="59:66" x14ac:dyDescent="0.25">
      <c r="BG205" s="10">
        <f t="shared" ca="1" si="33"/>
        <v>0.13919883496042207</v>
      </c>
      <c r="BH205" s="11">
        <f t="shared" ca="1" si="34"/>
        <v>181</v>
      </c>
      <c r="BJ205" s="5">
        <v>205</v>
      </c>
      <c r="BK205" s="5">
        <v>1</v>
      </c>
      <c r="BL205" s="5">
        <v>3</v>
      </c>
      <c r="BM205" s="5">
        <v>1</v>
      </c>
      <c r="BN205" s="5">
        <v>7</v>
      </c>
    </row>
    <row r="206" spans="59:66" x14ac:dyDescent="0.25">
      <c r="BG206" s="10">
        <f t="shared" ca="1" si="33"/>
        <v>5.6133389751276463E-2</v>
      </c>
      <c r="BH206" s="11">
        <f t="shared" ca="1" si="34"/>
        <v>199</v>
      </c>
      <c r="BJ206" s="5">
        <v>206</v>
      </c>
      <c r="BK206" s="5">
        <v>1</v>
      </c>
      <c r="BL206" s="5">
        <v>4</v>
      </c>
      <c r="BM206" s="5">
        <v>0</v>
      </c>
      <c r="BN206" s="5">
        <v>7</v>
      </c>
    </row>
    <row r="207" spans="59:66" x14ac:dyDescent="0.25">
      <c r="BG207" s="10">
        <f t="shared" ca="1" si="33"/>
        <v>0.53289634279014886</v>
      </c>
      <c r="BH207" s="11">
        <f t="shared" ca="1" si="34"/>
        <v>102</v>
      </c>
      <c r="BJ207" s="5">
        <v>207</v>
      </c>
      <c r="BK207" s="5">
        <v>1</v>
      </c>
      <c r="BL207" s="5">
        <v>4</v>
      </c>
      <c r="BM207" s="5">
        <v>1</v>
      </c>
      <c r="BN207" s="5">
        <v>7</v>
      </c>
    </row>
    <row r="208" spans="59:66" x14ac:dyDescent="0.25">
      <c r="BG208" s="10">
        <f t="shared" ca="1" si="33"/>
        <v>0.44463229693304884</v>
      </c>
      <c r="BH208" s="11">
        <f t="shared" ca="1" si="34"/>
        <v>121</v>
      </c>
      <c r="BJ208" s="5">
        <v>208</v>
      </c>
      <c r="BK208" s="5">
        <v>1</v>
      </c>
      <c r="BL208" s="5">
        <v>2</v>
      </c>
      <c r="BM208" s="5">
        <v>0</v>
      </c>
      <c r="BN208" s="5">
        <v>8</v>
      </c>
    </row>
    <row r="209" spans="59:66" x14ac:dyDescent="0.25">
      <c r="BG209" s="10">
        <f t="shared" ca="1" si="33"/>
        <v>0.27867145045485009</v>
      </c>
      <c r="BH209" s="11">
        <f t="shared" ca="1" si="34"/>
        <v>152</v>
      </c>
      <c r="BJ209" s="5">
        <v>209</v>
      </c>
      <c r="BK209" s="5">
        <v>1</v>
      </c>
      <c r="BL209" s="5">
        <v>2</v>
      </c>
      <c r="BM209" s="5">
        <v>1</v>
      </c>
      <c r="BN209" s="5">
        <v>8</v>
      </c>
    </row>
    <row r="210" spans="59:66" x14ac:dyDescent="0.25">
      <c r="BG210" s="10"/>
      <c r="BH210" s="11"/>
      <c r="BJ210" s="5"/>
    </row>
    <row r="211" spans="59:66" x14ac:dyDescent="0.25">
      <c r="BG211" s="10"/>
      <c r="BH211" s="11"/>
      <c r="BJ211" s="5"/>
    </row>
    <row r="212" spans="59:66" x14ac:dyDescent="0.25">
      <c r="BG212" s="10"/>
      <c r="BH212" s="11"/>
      <c r="BJ212" s="5"/>
    </row>
    <row r="213" spans="59:66" x14ac:dyDescent="0.25">
      <c r="BG213" s="10"/>
      <c r="BH213" s="11"/>
      <c r="BJ213" s="5"/>
    </row>
    <row r="214" spans="59:66" x14ac:dyDescent="0.25">
      <c r="BG214" s="10"/>
      <c r="BH214" s="11"/>
      <c r="BJ214" s="5"/>
    </row>
    <row r="215" spans="59:66" x14ac:dyDescent="0.25">
      <c r="BG215" s="10"/>
      <c r="BH215" s="11"/>
      <c r="BJ215" s="5"/>
    </row>
    <row r="216" spans="59:66" x14ac:dyDescent="0.25">
      <c r="BG216" s="10"/>
      <c r="BH216" s="11"/>
      <c r="BJ216" s="5"/>
    </row>
    <row r="217" spans="59:66" x14ac:dyDescent="0.25">
      <c r="BG217" s="10"/>
      <c r="BH217" s="11"/>
      <c r="BJ217" s="5"/>
    </row>
    <row r="218" spans="59:66" x14ac:dyDescent="0.25">
      <c r="BG218" s="10"/>
      <c r="BH218" s="11"/>
      <c r="BJ218" s="5"/>
    </row>
    <row r="219" spans="59:66" x14ac:dyDescent="0.25">
      <c r="BG219" s="10"/>
      <c r="BH219" s="11"/>
      <c r="BJ219" s="5"/>
    </row>
    <row r="220" spans="59:66" x14ac:dyDescent="0.25">
      <c r="BG220" s="10"/>
      <c r="BH220" s="11"/>
      <c r="BJ220" s="5"/>
    </row>
    <row r="221" spans="59:66" x14ac:dyDescent="0.25">
      <c r="BG221" s="10"/>
      <c r="BH221" s="11"/>
      <c r="BJ221" s="5"/>
    </row>
    <row r="222" spans="59:66" x14ac:dyDescent="0.25">
      <c r="BG222" s="10"/>
      <c r="BH222" s="11"/>
      <c r="BJ222" s="5"/>
    </row>
    <row r="223" spans="59:66" x14ac:dyDescent="0.25">
      <c r="BG223" s="10"/>
      <c r="BH223" s="11"/>
      <c r="BJ223" s="5"/>
    </row>
    <row r="224" spans="59:66" x14ac:dyDescent="0.25">
      <c r="BG224" s="10"/>
      <c r="BH224" s="11"/>
      <c r="BJ224" s="5"/>
    </row>
    <row r="225" spans="59:62" x14ac:dyDescent="0.25">
      <c r="BG225" s="10"/>
      <c r="BH225" s="11"/>
      <c r="BJ225" s="5"/>
    </row>
    <row r="226" spans="59:62" x14ac:dyDescent="0.25">
      <c r="BG226" s="10"/>
      <c r="BH226" s="11"/>
      <c r="BJ226" s="5"/>
    </row>
    <row r="227" spans="59:62" x14ac:dyDescent="0.25">
      <c r="BG227" s="10"/>
      <c r="BH227" s="11"/>
      <c r="BJ227" s="5"/>
    </row>
    <row r="228" spans="59:62" x14ac:dyDescent="0.25">
      <c r="BG228" s="10"/>
      <c r="BH228" s="11"/>
      <c r="BJ228" s="5"/>
    </row>
    <row r="229" spans="59:62" x14ac:dyDescent="0.25">
      <c r="BG229" s="10"/>
      <c r="BH229" s="11"/>
      <c r="BJ229" s="5"/>
    </row>
    <row r="230" spans="59:62" x14ac:dyDescent="0.25">
      <c r="BG230" s="10"/>
      <c r="BH230" s="11"/>
      <c r="BJ230" s="5"/>
    </row>
    <row r="231" spans="59:62" x14ac:dyDescent="0.25">
      <c r="BG231" s="10"/>
      <c r="BH231" s="11"/>
      <c r="BJ231" s="5"/>
    </row>
    <row r="232" spans="59:62" x14ac:dyDescent="0.25">
      <c r="BG232" s="10"/>
      <c r="BH232" s="11"/>
      <c r="BJ232" s="5"/>
    </row>
    <row r="233" spans="59:62" x14ac:dyDescent="0.25">
      <c r="BG233" s="10"/>
      <c r="BH233" s="11"/>
      <c r="BJ233" s="5"/>
    </row>
    <row r="234" spans="59:62" x14ac:dyDescent="0.25">
      <c r="BG234" s="10"/>
      <c r="BH234" s="11"/>
      <c r="BJ234" s="5"/>
    </row>
    <row r="235" spans="59:62" x14ac:dyDescent="0.25">
      <c r="BG235" s="10"/>
      <c r="BH235" s="11"/>
      <c r="BJ235" s="5"/>
    </row>
    <row r="236" spans="59:62" x14ac:dyDescent="0.25">
      <c r="BG236" s="10"/>
      <c r="BH236" s="11"/>
      <c r="BJ236" s="5"/>
    </row>
    <row r="237" spans="59:62" x14ac:dyDescent="0.25">
      <c r="BG237" s="10"/>
      <c r="BH237" s="11"/>
      <c r="BJ237" s="5"/>
    </row>
    <row r="238" spans="59:62" x14ac:dyDescent="0.25">
      <c r="BG238" s="10"/>
      <c r="BH238" s="11"/>
      <c r="BJ238" s="5"/>
    </row>
    <row r="239" spans="59:62" x14ac:dyDescent="0.25">
      <c r="BG239" s="10"/>
      <c r="BH239" s="11"/>
      <c r="BJ239" s="5"/>
    </row>
    <row r="240" spans="59:62" x14ac:dyDescent="0.25">
      <c r="BG240" s="10"/>
      <c r="BH240" s="11"/>
      <c r="BJ240" s="5"/>
    </row>
    <row r="241" spans="59:62" x14ac:dyDescent="0.25">
      <c r="BG241" s="10"/>
      <c r="BH241" s="11"/>
      <c r="BJ241" s="5"/>
    </row>
    <row r="242" spans="59:62" x14ac:dyDescent="0.25">
      <c r="BG242" s="10"/>
      <c r="BH242" s="11"/>
      <c r="BJ242" s="5"/>
    </row>
    <row r="243" spans="59:62" x14ac:dyDescent="0.25">
      <c r="BG243" s="10"/>
      <c r="BH243" s="11"/>
      <c r="BJ243" s="5"/>
    </row>
    <row r="244" spans="59:62" x14ac:dyDescent="0.25">
      <c r="BG244" s="10"/>
      <c r="BH244" s="11"/>
      <c r="BJ244" s="5"/>
    </row>
    <row r="245" spans="59:62" x14ac:dyDescent="0.25">
      <c r="BG245" s="10"/>
      <c r="BH245" s="11"/>
      <c r="BJ245" s="5"/>
    </row>
    <row r="246" spans="59:62" x14ac:dyDescent="0.25">
      <c r="BG246" s="10"/>
      <c r="BH246" s="11"/>
      <c r="BJ246" s="5"/>
    </row>
    <row r="247" spans="59:62" x14ac:dyDescent="0.25">
      <c r="BG247" s="10"/>
      <c r="BH247" s="11"/>
      <c r="BJ247" s="5"/>
    </row>
    <row r="248" spans="59:62" x14ac:dyDescent="0.25">
      <c r="BG248" s="10"/>
      <c r="BH248" s="11"/>
      <c r="BJ248" s="5"/>
    </row>
    <row r="249" spans="59:62" x14ac:dyDescent="0.25">
      <c r="BG249" s="10"/>
      <c r="BH249" s="11"/>
      <c r="BJ249" s="5"/>
    </row>
    <row r="250" spans="59:62" x14ac:dyDescent="0.25">
      <c r="BG250" s="10"/>
      <c r="BH250" s="11"/>
      <c r="BJ250" s="5"/>
    </row>
    <row r="251" spans="59:62" x14ac:dyDescent="0.25">
      <c r="BG251" s="10"/>
      <c r="BH251" s="11"/>
      <c r="BJ251" s="5"/>
    </row>
    <row r="252" spans="59:62" x14ac:dyDescent="0.25">
      <c r="BG252" s="10"/>
      <c r="BH252" s="11"/>
      <c r="BJ252" s="5"/>
    </row>
    <row r="253" spans="59:62" x14ac:dyDescent="0.25">
      <c r="BG253" s="10"/>
      <c r="BH253" s="11"/>
      <c r="BJ253" s="5"/>
    </row>
    <row r="254" spans="59:62" x14ac:dyDescent="0.25">
      <c r="BG254" s="10"/>
      <c r="BH254" s="11"/>
      <c r="BJ254" s="5"/>
    </row>
    <row r="255" spans="59:62" x14ac:dyDescent="0.25">
      <c r="BG255" s="10"/>
      <c r="BH255" s="11"/>
      <c r="BJ255" s="5"/>
    </row>
    <row r="256" spans="59:62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5" x14ac:dyDescent="0.25">
      <c r="BG1105" s="10"/>
      <c r="BH1105" s="11"/>
      <c r="BJ1105" s="5"/>
    </row>
    <row r="1106" spans="59:65" x14ac:dyDescent="0.25">
      <c r="BG1106" s="10"/>
      <c r="BH1106" s="11"/>
      <c r="BJ1106" s="5"/>
    </row>
    <row r="1107" spans="59:65" x14ac:dyDescent="0.25">
      <c r="BG1107" s="10"/>
      <c r="BH1107" s="11"/>
      <c r="BJ1107" s="5"/>
    </row>
    <row r="1108" spans="59:65" x14ac:dyDescent="0.25">
      <c r="BG1108" s="10"/>
      <c r="BH1108" s="11"/>
      <c r="BJ1108" s="5"/>
    </row>
    <row r="1109" spans="59:65" ht="19.5" thickBot="1" x14ac:dyDescent="0.3">
      <c r="BG1109" s="10"/>
      <c r="BH1109" s="11"/>
      <c r="BJ1109" s="5"/>
      <c r="BK1109" s="144"/>
      <c r="BL1109" s="144"/>
      <c r="BM1109" s="144"/>
    </row>
    <row r="1110" spans="59:65" x14ac:dyDescent="0.25">
      <c r="BG1110" s="10"/>
      <c r="BH1110" s="11"/>
      <c r="BJ1110" s="5"/>
    </row>
    <row r="1111" spans="59:65" x14ac:dyDescent="0.25">
      <c r="BG1111" s="10"/>
      <c r="BH1111" s="11"/>
      <c r="BJ1111" s="5"/>
    </row>
    <row r="1112" spans="59:65" x14ac:dyDescent="0.25">
      <c r="BG1112" s="10"/>
      <c r="BH1112" s="11"/>
      <c r="BJ1112" s="5"/>
    </row>
    <row r="1113" spans="59:65" x14ac:dyDescent="0.25">
      <c r="BG1113" s="10"/>
      <c r="BH1113" s="11"/>
      <c r="BJ1113" s="5"/>
    </row>
    <row r="1114" spans="59:65" x14ac:dyDescent="0.25">
      <c r="BG1114" s="10"/>
      <c r="BH1114" s="11"/>
      <c r="BJ1114" s="5"/>
    </row>
    <row r="1115" spans="59:65" x14ac:dyDescent="0.25">
      <c r="BG1115" s="10"/>
      <c r="BH1115" s="11"/>
      <c r="BJ1115" s="5"/>
    </row>
    <row r="1116" spans="59:65" x14ac:dyDescent="0.25">
      <c r="BG1116" s="10"/>
      <c r="BH1116" s="11"/>
      <c r="BJ1116" s="5"/>
    </row>
    <row r="1117" spans="59:65" x14ac:dyDescent="0.25">
      <c r="BG1117" s="10"/>
      <c r="BH1117" s="11"/>
      <c r="BJ1117" s="5"/>
    </row>
    <row r="1118" spans="59:65" x14ac:dyDescent="0.25">
      <c r="BG1118" s="10"/>
      <c r="BH1118" s="11"/>
      <c r="BJ1118" s="5"/>
    </row>
    <row r="1119" spans="59:65" x14ac:dyDescent="0.25">
      <c r="BG1119" s="10"/>
      <c r="BH1119" s="11"/>
      <c r="BJ1119" s="5"/>
    </row>
    <row r="1120" spans="59:65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  <row r="5221" spans="59:62" x14ac:dyDescent="0.25">
      <c r="BG5221" s="10"/>
      <c r="BH5221" s="11"/>
    </row>
    <row r="5222" spans="59:62" x14ac:dyDescent="0.25">
      <c r="BG5222" s="10"/>
      <c r="BH5222" s="11"/>
    </row>
    <row r="5223" spans="59:62" x14ac:dyDescent="0.25">
      <c r="BG5223" s="10"/>
      <c r="BH5223" s="11"/>
    </row>
    <row r="5224" spans="59:62" x14ac:dyDescent="0.25">
      <c r="BG5224" s="10"/>
      <c r="BH5224" s="11"/>
    </row>
    <row r="5225" spans="59:62" x14ac:dyDescent="0.25">
      <c r="BG5225" s="10"/>
      <c r="BH5225" s="11"/>
    </row>
    <row r="5226" spans="59:62" x14ac:dyDescent="0.25">
      <c r="BG5226" s="10"/>
      <c r="BH5226" s="11"/>
    </row>
    <row r="5227" spans="59:62" x14ac:dyDescent="0.25">
      <c r="BG5227" s="10"/>
      <c r="BH5227" s="11"/>
    </row>
    <row r="5228" spans="59:62" x14ac:dyDescent="0.25">
      <c r="BG5228" s="10"/>
      <c r="BH5228" s="11"/>
    </row>
    <row r="5229" spans="59:62" x14ac:dyDescent="0.25">
      <c r="BG5229" s="10"/>
      <c r="BH5229" s="11"/>
    </row>
    <row r="5230" spans="59:62" x14ac:dyDescent="0.25">
      <c r="BG5230" s="10"/>
      <c r="BH5230" s="11"/>
    </row>
    <row r="5231" spans="59:62" x14ac:dyDescent="0.25">
      <c r="BG5231" s="10"/>
      <c r="BH5231" s="11"/>
    </row>
    <row r="5232" spans="59:62" x14ac:dyDescent="0.25">
      <c r="BG5232" s="10"/>
      <c r="BH5232" s="11"/>
    </row>
    <row r="5233" spans="59:60" x14ac:dyDescent="0.25">
      <c r="BG5233" s="10"/>
      <c r="BH5233" s="11"/>
    </row>
    <row r="5234" spans="59:60" x14ac:dyDescent="0.25">
      <c r="BG5234" s="10"/>
      <c r="BH5234" s="11"/>
    </row>
    <row r="5235" spans="59:60" x14ac:dyDescent="0.25">
      <c r="BG5235" s="10"/>
      <c r="BH5235" s="11"/>
    </row>
    <row r="5236" spans="59:60" x14ac:dyDescent="0.25">
      <c r="BG5236" s="10"/>
      <c r="BH5236" s="11"/>
    </row>
    <row r="5237" spans="59:60" x14ac:dyDescent="0.25">
      <c r="BG5237" s="10"/>
      <c r="BH5237" s="11"/>
    </row>
    <row r="5238" spans="59:60" x14ac:dyDescent="0.25">
      <c r="BG5238" s="10"/>
      <c r="BH5238" s="11"/>
    </row>
    <row r="5239" spans="59:60" x14ac:dyDescent="0.25">
      <c r="BG5239" s="10"/>
      <c r="BH5239" s="11"/>
    </row>
    <row r="5240" spans="59:60" x14ac:dyDescent="0.25">
      <c r="BG5240" s="10"/>
      <c r="BH5240" s="11"/>
    </row>
    <row r="5241" spans="59:60" x14ac:dyDescent="0.25">
      <c r="BG5241" s="10"/>
      <c r="BH5241" s="11"/>
    </row>
    <row r="5242" spans="59:60" x14ac:dyDescent="0.25">
      <c r="BG5242" s="10"/>
      <c r="BH5242" s="11"/>
    </row>
    <row r="5243" spans="59:60" x14ac:dyDescent="0.25">
      <c r="BG5243" s="10"/>
      <c r="BH5243" s="11"/>
    </row>
    <row r="5244" spans="59:60" x14ac:dyDescent="0.25">
      <c r="BG5244" s="10"/>
      <c r="BH5244" s="11"/>
    </row>
    <row r="5245" spans="59:60" x14ac:dyDescent="0.25">
      <c r="BG5245" s="10"/>
      <c r="BH5245" s="11"/>
    </row>
    <row r="5246" spans="59:60" x14ac:dyDescent="0.25">
      <c r="BG5246" s="10"/>
      <c r="BH5246" s="11"/>
    </row>
    <row r="5247" spans="59:60" x14ac:dyDescent="0.25">
      <c r="BG5247" s="10"/>
      <c r="BH5247" s="11"/>
    </row>
    <row r="5248" spans="59:60" x14ac:dyDescent="0.25">
      <c r="BG5248" s="10"/>
      <c r="BH5248" s="11"/>
    </row>
    <row r="5249" spans="59:60" x14ac:dyDescent="0.25">
      <c r="BG5249" s="10"/>
      <c r="BH5249" s="11"/>
    </row>
    <row r="5250" spans="59:60" x14ac:dyDescent="0.25">
      <c r="BG5250" s="10"/>
      <c r="BH5250" s="11"/>
    </row>
    <row r="5251" spans="59:60" x14ac:dyDescent="0.25">
      <c r="BG5251" s="10"/>
      <c r="BH5251" s="11"/>
    </row>
    <row r="5252" spans="59:60" x14ac:dyDescent="0.25">
      <c r="BG5252" s="10"/>
      <c r="BH5252" s="11"/>
    </row>
    <row r="5253" spans="59:60" x14ac:dyDescent="0.25">
      <c r="BG5253" s="10"/>
      <c r="BH5253" s="11"/>
    </row>
    <row r="5254" spans="59:60" x14ac:dyDescent="0.25">
      <c r="BG5254" s="10"/>
      <c r="BH5254" s="11"/>
    </row>
    <row r="5255" spans="59:60" x14ac:dyDescent="0.25">
      <c r="BG5255" s="10"/>
      <c r="BH5255" s="11"/>
    </row>
    <row r="5256" spans="59:60" x14ac:dyDescent="0.25">
      <c r="BG5256" s="10"/>
      <c r="BH5256" s="11"/>
    </row>
    <row r="5257" spans="59:60" x14ac:dyDescent="0.25">
      <c r="BG5257" s="10"/>
      <c r="BH5257" s="11"/>
    </row>
    <row r="5258" spans="59:60" x14ac:dyDescent="0.25">
      <c r="BG5258" s="10"/>
      <c r="BH5258" s="11"/>
    </row>
    <row r="5259" spans="59:60" x14ac:dyDescent="0.25">
      <c r="BG5259" s="10"/>
      <c r="BH5259" s="11"/>
    </row>
    <row r="5260" spans="59:60" x14ac:dyDescent="0.25">
      <c r="BG5260" s="10"/>
      <c r="BH5260" s="11"/>
    </row>
    <row r="5261" spans="59:60" x14ac:dyDescent="0.25">
      <c r="BG5261" s="10"/>
      <c r="BH5261" s="11"/>
    </row>
    <row r="5262" spans="59:60" x14ac:dyDescent="0.25">
      <c r="BG5262" s="10"/>
      <c r="BH5262" s="11"/>
    </row>
    <row r="5263" spans="59:60" x14ac:dyDescent="0.25">
      <c r="BG5263" s="10"/>
      <c r="BH5263" s="11"/>
    </row>
    <row r="5264" spans="59:60" x14ac:dyDescent="0.25">
      <c r="BG5264" s="10"/>
      <c r="BH5264" s="11"/>
    </row>
    <row r="5265" spans="59:60" x14ac:dyDescent="0.25">
      <c r="BG5265" s="10"/>
      <c r="BH5265" s="11"/>
    </row>
    <row r="5266" spans="59:60" x14ac:dyDescent="0.25">
      <c r="BG5266" s="10"/>
      <c r="BH5266" s="11"/>
    </row>
    <row r="5267" spans="59:60" x14ac:dyDescent="0.25">
      <c r="BG5267" s="10"/>
      <c r="BH5267" s="11"/>
    </row>
    <row r="5268" spans="59:60" x14ac:dyDescent="0.25">
      <c r="BG5268" s="10"/>
      <c r="BH5268" s="11"/>
    </row>
    <row r="5269" spans="59:60" x14ac:dyDescent="0.25">
      <c r="BG5269" s="10"/>
      <c r="BH5269" s="11"/>
    </row>
    <row r="5270" spans="59:60" x14ac:dyDescent="0.25">
      <c r="BG5270" s="10"/>
      <c r="BH5270" s="11"/>
    </row>
    <row r="5271" spans="59:60" x14ac:dyDescent="0.25">
      <c r="BG5271" s="10"/>
      <c r="BH5271" s="11"/>
    </row>
    <row r="5272" spans="59:60" x14ac:dyDescent="0.25">
      <c r="BG5272" s="10"/>
      <c r="BH5272" s="11"/>
    </row>
    <row r="5273" spans="59:60" x14ac:dyDescent="0.25">
      <c r="BG5273" s="10"/>
      <c r="BH5273" s="11"/>
    </row>
    <row r="5274" spans="59:60" x14ac:dyDescent="0.25">
      <c r="BG5274" s="10"/>
      <c r="BH5274" s="11"/>
    </row>
    <row r="5275" spans="59:60" x14ac:dyDescent="0.25">
      <c r="BG5275" s="10"/>
      <c r="BH5275" s="11"/>
    </row>
    <row r="5276" spans="59:60" x14ac:dyDescent="0.25">
      <c r="BG5276" s="10"/>
      <c r="BH5276" s="11"/>
    </row>
    <row r="5277" spans="59:60" x14ac:dyDescent="0.25">
      <c r="BG5277" s="10"/>
      <c r="BH5277" s="11"/>
    </row>
    <row r="5278" spans="59:60" x14ac:dyDescent="0.25">
      <c r="BG5278" s="10"/>
      <c r="BH5278" s="11"/>
    </row>
    <row r="5279" spans="59:60" x14ac:dyDescent="0.25">
      <c r="BG5279" s="10"/>
      <c r="BH5279" s="11"/>
    </row>
    <row r="5280" spans="59:60" x14ac:dyDescent="0.25">
      <c r="BG5280" s="10"/>
      <c r="BH5280" s="11"/>
    </row>
    <row r="5281" spans="59:60" x14ac:dyDescent="0.25">
      <c r="BG5281" s="10"/>
      <c r="BH5281" s="11"/>
    </row>
    <row r="5282" spans="59:60" x14ac:dyDescent="0.25">
      <c r="BG5282" s="10"/>
      <c r="BH5282" s="11"/>
    </row>
    <row r="5283" spans="59:60" x14ac:dyDescent="0.25">
      <c r="BG5283" s="10"/>
      <c r="BH5283" s="11"/>
    </row>
    <row r="5284" spans="59:60" x14ac:dyDescent="0.25">
      <c r="BG5284" s="10"/>
      <c r="BH5284" s="11"/>
    </row>
    <row r="5285" spans="59:60" x14ac:dyDescent="0.25">
      <c r="BG5285" s="10"/>
      <c r="BH5285" s="11"/>
    </row>
    <row r="5286" spans="59:60" x14ac:dyDescent="0.25">
      <c r="BG5286" s="10"/>
      <c r="BH5286" s="11"/>
    </row>
    <row r="5287" spans="59:60" x14ac:dyDescent="0.25">
      <c r="BG5287" s="10"/>
      <c r="BH5287" s="11"/>
    </row>
    <row r="5288" spans="59:60" x14ac:dyDescent="0.25">
      <c r="BG5288" s="10"/>
      <c r="BH5288" s="11"/>
    </row>
    <row r="5289" spans="59:60" x14ac:dyDescent="0.25">
      <c r="BG5289" s="10"/>
      <c r="BH5289" s="11"/>
    </row>
    <row r="5290" spans="59:60" x14ac:dyDescent="0.25">
      <c r="BG5290" s="10"/>
      <c r="BH5290" s="11"/>
    </row>
    <row r="5291" spans="59:60" x14ac:dyDescent="0.25">
      <c r="BG5291" s="10"/>
      <c r="BH5291" s="11"/>
    </row>
    <row r="5292" spans="59:60" x14ac:dyDescent="0.25">
      <c r="BG5292" s="10"/>
      <c r="BH5292" s="11"/>
    </row>
    <row r="5293" spans="59:60" x14ac:dyDescent="0.25">
      <c r="BG5293" s="10"/>
      <c r="BH5293" s="11"/>
    </row>
    <row r="5294" spans="59:60" x14ac:dyDescent="0.25">
      <c r="BG5294" s="10"/>
      <c r="BH5294" s="11"/>
    </row>
    <row r="5295" spans="59:60" x14ac:dyDescent="0.25">
      <c r="BG5295" s="10"/>
      <c r="BH5295" s="11"/>
    </row>
    <row r="5296" spans="59:60" x14ac:dyDescent="0.25">
      <c r="BG5296" s="10"/>
      <c r="BH5296" s="11"/>
    </row>
    <row r="5297" spans="59:60" x14ac:dyDescent="0.25">
      <c r="BG5297" s="10"/>
      <c r="BH5297" s="11"/>
    </row>
    <row r="5298" spans="59:60" x14ac:dyDescent="0.25">
      <c r="BG5298" s="10"/>
      <c r="BH5298" s="11"/>
    </row>
    <row r="5299" spans="59:60" x14ac:dyDescent="0.25">
      <c r="BG5299" s="10"/>
      <c r="BH5299" s="11"/>
    </row>
    <row r="5300" spans="59:60" x14ac:dyDescent="0.25">
      <c r="BG5300" s="10"/>
      <c r="BH5300" s="11"/>
    </row>
    <row r="5301" spans="59:60" x14ac:dyDescent="0.25">
      <c r="BG5301" s="10"/>
      <c r="BH5301" s="11"/>
    </row>
    <row r="5302" spans="59:60" x14ac:dyDescent="0.25">
      <c r="BG5302" s="10"/>
      <c r="BH5302" s="11"/>
    </row>
    <row r="5303" spans="59:60" x14ac:dyDescent="0.25">
      <c r="BG5303" s="10"/>
      <c r="BH5303" s="11"/>
    </row>
    <row r="5304" spans="59:60" x14ac:dyDescent="0.25">
      <c r="BG5304" s="10"/>
      <c r="BH5304" s="11"/>
    </row>
    <row r="5305" spans="59:60" x14ac:dyDescent="0.25">
      <c r="BG5305" s="10"/>
      <c r="BH5305" s="11"/>
    </row>
    <row r="5306" spans="59:60" x14ac:dyDescent="0.25">
      <c r="BG5306" s="10"/>
      <c r="BH5306" s="11"/>
    </row>
    <row r="5307" spans="59:60" x14ac:dyDescent="0.25">
      <c r="BG5307" s="10"/>
      <c r="BH5307" s="11"/>
    </row>
    <row r="5308" spans="59:60" x14ac:dyDescent="0.25">
      <c r="BG5308" s="10"/>
      <c r="BH5308" s="11"/>
    </row>
    <row r="5309" spans="59:60" x14ac:dyDescent="0.25">
      <c r="BG5309" s="10"/>
      <c r="BH5309" s="11"/>
    </row>
    <row r="5310" spans="59:60" x14ac:dyDescent="0.25">
      <c r="BG5310" s="10"/>
      <c r="BH5310" s="11"/>
    </row>
    <row r="5311" spans="59:60" x14ac:dyDescent="0.25">
      <c r="BG5311" s="10"/>
      <c r="BH5311" s="11"/>
    </row>
    <row r="5312" spans="59:60" x14ac:dyDescent="0.25">
      <c r="BG5312" s="10"/>
      <c r="BH5312" s="11"/>
    </row>
    <row r="5313" spans="59:60" x14ac:dyDescent="0.25">
      <c r="BG5313" s="10"/>
      <c r="BH5313" s="11"/>
    </row>
    <row r="5314" spans="59:60" x14ac:dyDescent="0.25">
      <c r="BG5314" s="10"/>
      <c r="BH5314" s="11"/>
    </row>
    <row r="5315" spans="59:60" x14ac:dyDescent="0.25">
      <c r="BG5315" s="10"/>
      <c r="BH5315" s="11"/>
    </row>
    <row r="5316" spans="59:60" x14ac:dyDescent="0.25">
      <c r="BG5316" s="10"/>
      <c r="BH5316" s="11"/>
    </row>
    <row r="5317" spans="59:60" x14ac:dyDescent="0.25">
      <c r="BG5317" s="10"/>
      <c r="BH5317" s="11"/>
    </row>
    <row r="5318" spans="59:60" x14ac:dyDescent="0.25">
      <c r="BG5318" s="10"/>
      <c r="BH5318" s="11"/>
    </row>
    <row r="5319" spans="59:60" x14ac:dyDescent="0.25">
      <c r="BG5319" s="10"/>
      <c r="BH5319" s="11"/>
    </row>
    <row r="5320" spans="59:60" x14ac:dyDescent="0.25">
      <c r="BG5320" s="10"/>
      <c r="BH5320" s="11"/>
    </row>
    <row r="5321" spans="59:60" x14ac:dyDescent="0.25">
      <c r="BG5321" s="10"/>
      <c r="BH5321" s="11"/>
    </row>
    <row r="5322" spans="59:60" x14ac:dyDescent="0.25">
      <c r="BG5322" s="10"/>
      <c r="BH5322" s="11"/>
    </row>
    <row r="5323" spans="59:60" x14ac:dyDescent="0.25">
      <c r="BG5323" s="10"/>
      <c r="BH5323" s="11"/>
    </row>
    <row r="5324" spans="59:60" x14ac:dyDescent="0.25">
      <c r="BG5324" s="10"/>
      <c r="BH5324" s="11"/>
    </row>
    <row r="5325" spans="59:60" x14ac:dyDescent="0.25">
      <c r="BG5325" s="10"/>
      <c r="BH5325" s="11"/>
    </row>
    <row r="5326" spans="59:60" x14ac:dyDescent="0.25">
      <c r="BG5326" s="10"/>
      <c r="BH5326" s="11"/>
    </row>
    <row r="5327" spans="59:60" x14ac:dyDescent="0.25">
      <c r="BG5327" s="10"/>
      <c r="BH5327" s="11"/>
    </row>
    <row r="5328" spans="59:60" x14ac:dyDescent="0.25">
      <c r="BG5328" s="10"/>
      <c r="BH5328" s="11"/>
    </row>
    <row r="5329" spans="59:60" x14ac:dyDescent="0.25">
      <c r="BG5329" s="10"/>
      <c r="BH5329" s="11"/>
    </row>
    <row r="5330" spans="59:60" x14ac:dyDescent="0.25">
      <c r="BG5330" s="10"/>
      <c r="BH5330" s="11"/>
    </row>
    <row r="5331" spans="59:60" x14ac:dyDescent="0.25">
      <c r="BG5331" s="10"/>
      <c r="BH5331" s="11"/>
    </row>
    <row r="5332" spans="59:60" x14ac:dyDescent="0.25">
      <c r="BG5332" s="10"/>
      <c r="BH5332" s="11"/>
    </row>
    <row r="5333" spans="59:60" x14ac:dyDescent="0.25">
      <c r="BG5333" s="10"/>
      <c r="BH5333" s="11"/>
    </row>
    <row r="5334" spans="59:60" x14ac:dyDescent="0.25">
      <c r="BG5334" s="10"/>
      <c r="BH5334" s="11"/>
    </row>
    <row r="5335" spans="59:60" x14ac:dyDescent="0.25">
      <c r="BG5335" s="10"/>
      <c r="BH5335" s="11"/>
    </row>
    <row r="5336" spans="59:60" x14ac:dyDescent="0.25">
      <c r="BG5336" s="10"/>
      <c r="BH5336" s="11"/>
    </row>
    <row r="5337" spans="59:60" x14ac:dyDescent="0.25">
      <c r="BG5337" s="10"/>
      <c r="BH5337" s="11"/>
    </row>
    <row r="5338" spans="59:60" x14ac:dyDescent="0.25">
      <c r="BG5338" s="10"/>
      <c r="BH5338" s="11"/>
    </row>
    <row r="5339" spans="59:60" x14ac:dyDescent="0.25">
      <c r="BG5339" s="10"/>
      <c r="BH5339" s="11"/>
    </row>
    <row r="5340" spans="59:60" x14ac:dyDescent="0.25">
      <c r="BG5340" s="10"/>
      <c r="BH5340" s="11"/>
    </row>
    <row r="5341" spans="59:60" x14ac:dyDescent="0.25">
      <c r="BG5341" s="10"/>
      <c r="BH5341" s="11"/>
    </row>
    <row r="5342" spans="59:60" x14ac:dyDescent="0.25">
      <c r="BG5342" s="10"/>
      <c r="BH5342" s="11"/>
    </row>
    <row r="5343" spans="59:60" x14ac:dyDescent="0.25">
      <c r="BG5343" s="10"/>
      <c r="BH5343" s="11"/>
    </row>
    <row r="5344" spans="59:60" x14ac:dyDescent="0.25">
      <c r="BG5344" s="10"/>
      <c r="BH5344" s="11"/>
    </row>
    <row r="5345" spans="59:60" x14ac:dyDescent="0.25">
      <c r="BG5345" s="10"/>
      <c r="BH5345" s="11"/>
    </row>
    <row r="5346" spans="59:60" x14ac:dyDescent="0.25">
      <c r="BG5346" s="10"/>
      <c r="BH5346" s="11"/>
    </row>
    <row r="5347" spans="59:60" x14ac:dyDescent="0.25">
      <c r="BG5347" s="10"/>
      <c r="BH5347" s="11"/>
    </row>
    <row r="5348" spans="59:60" x14ac:dyDescent="0.25">
      <c r="BG5348" s="10"/>
      <c r="BH5348" s="11"/>
    </row>
    <row r="5349" spans="59:60" x14ac:dyDescent="0.25">
      <c r="BG5349" s="10"/>
      <c r="BH5349" s="11"/>
    </row>
    <row r="5350" spans="59:60" x14ac:dyDescent="0.25">
      <c r="BG5350" s="10"/>
      <c r="BH5350" s="11"/>
    </row>
    <row r="5351" spans="59:60" x14ac:dyDescent="0.25">
      <c r="BG5351" s="10"/>
      <c r="BH5351" s="11"/>
    </row>
    <row r="5352" spans="59:60" x14ac:dyDescent="0.25">
      <c r="BG5352" s="10"/>
      <c r="BH5352" s="11"/>
    </row>
    <row r="5353" spans="59:60" x14ac:dyDescent="0.25">
      <c r="BG5353" s="10"/>
      <c r="BH5353" s="11"/>
    </row>
    <row r="5354" spans="59:60" x14ac:dyDescent="0.25">
      <c r="BG5354" s="10"/>
      <c r="BH5354" s="11"/>
    </row>
    <row r="5355" spans="59:60" x14ac:dyDescent="0.25">
      <c r="BG5355" s="10"/>
      <c r="BH5355" s="11"/>
    </row>
    <row r="5356" spans="59:60" x14ac:dyDescent="0.25">
      <c r="BG5356" s="10"/>
      <c r="BH5356" s="11"/>
    </row>
    <row r="5357" spans="59:60" x14ac:dyDescent="0.25">
      <c r="BG5357" s="10"/>
      <c r="BH5357" s="11"/>
    </row>
    <row r="5358" spans="59:60" x14ac:dyDescent="0.25">
      <c r="BG5358" s="10"/>
      <c r="BH5358" s="11"/>
    </row>
    <row r="5359" spans="59:60" x14ac:dyDescent="0.25">
      <c r="BG5359" s="10"/>
      <c r="BH5359" s="11"/>
    </row>
    <row r="5360" spans="59:60" x14ac:dyDescent="0.25">
      <c r="BG5360" s="10"/>
      <c r="BH5360" s="11"/>
    </row>
    <row r="5361" spans="59:60" x14ac:dyDescent="0.25">
      <c r="BG5361" s="10"/>
      <c r="BH5361" s="11"/>
    </row>
    <row r="5362" spans="59:60" x14ac:dyDescent="0.25">
      <c r="BG5362" s="10"/>
      <c r="BH5362" s="11"/>
    </row>
    <row r="5363" spans="59:60" x14ac:dyDescent="0.25">
      <c r="BG5363" s="10"/>
      <c r="BH5363" s="11"/>
    </row>
    <row r="5364" spans="59:60" x14ac:dyDescent="0.25">
      <c r="BG5364" s="10"/>
      <c r="BH5364" s="11"/>
    </row>
    <row r="5365" spans="59:60" x14ac:dyDescent="0.25">
      <c r="BG5365" s="10"/>
      <c r="BH5365" s="11"/>
    </row>
    <row r="5366" spans="59:60" x14ac:dyDescent="0.25">
      <c r="BG5366" s="10"/>
      <c r="BH5366" s="11"/>
    </row>
    <row r="5367" spans="59:60" x14ac:dyDescent="0.25">
      <c r="BG5367" s="10"/>
      <c r="BH5367" s="11"/>
    </row>
    <row r="5368" spans="59:60" x14ac:dyDescent="0.25">
      <c r="BG5368" s="10"/>
      <c r="BH5368" s="11"/>
    </row>
    <row r="5369" spans="59:60" x14ac:dyDescent="0.25">
      <c r="BG5369" s="10"/>
      <c r="BH5369" s="11"/>
    </row>
    <row r="5370" spans="59:60" x14ac:dyDescent="0.25">
      <c r="BG5370" s="10"/>
      <c r="BH5370" s="11"/>
    </row>
    <row r="5371" spans="59:60" x14ac:dyDescent="0.25">
      <c r="BG5371" s="10"/>
      <c r="BH5371" s="11"/>
    </row>
    <row r="5372" spans="59:60" x14ac:dyDescent="0.25">
      <c r="BG5372" s="10"/>
      <c r="BH5372" s="11"/>
    </row>
    <row r="5373" spans="59:60" x14ac:dyDescent="0.25">
      <c r="BG5373" s="10"/>
      <c r="BH5373" s="11"/>
    </row>
    <row r="5374" spans="59:60" x14ac:dyDescent="0.25">
      <c r="BG5374" s="10"/>
      <c r="BH5374" s="11"/>
    </row>
    <row r="5375" spans="59:60" x14ac:dyDescent="0.25">
      <c r="BG5375" s="10"/>
      <c r="BH5375" s="11"/>
    </row>
    <row r="5376" spans="59:60" x14ac:dyDescent="0.25">
      <c r="BG5376" s="10"/>
      <c r="BH5376" s="11"/>
    </row>
    <row r="5377" spans="59:60" x14ac:dyDescent="0.25">
      <c r="BG5377" s="10"/>
      <c r="BH5377" s="11"/>
    </row>
    <row r="5378" spans="59:60" x14ac:dyDescent="0.25">
      <c r="BG5378" s="10"/>
      <c r="BH5378" s="11"/>
    </row>
    <row r="5379" spans="59:60" x14ac:dyDescent="0.25">
      <c r="BG5379" s="10"/>
      <c r="BH5379" s="11"/>
    </row>
    <row r="5380" spans="59:60" x14ac:dyDescent="0.25">
      <c r="BG5380" s="10"/>
      <c r="BH5380" s="11"/>
    </row>
    <row r="5381" spans="59:60" x14ac:dyDescent="0.25">
      <c r="BG5381" s="10"/>
      <c r="BH5381" s="11"/>
    </row>
    <row r="5382" spans="59:60" x14ac:dyDescent="0.25">
      <c r="BG5382" s="10"/>
      <c r="BH5382" s="11"/>
    </row>
    <row r="5383" spans="59:60" x14ac:dyDescent="0.25">
      <c r="BG5383" s="10"/>
      <c r="BH5383" s="11"/>
    </row>
    <row r="5384" spans="59:60" x14ac:dyDescent="0.25">
      <c r="BG5384" s="10"/>
      <c r="BH5384" s="11"/>
    </row>
    <row r="5385" spans="59:60" x14ac:dyDescent="0.25">
      <c r="BG5385" s="10"/>
      <c r="BH5385" s="11"/>
    </row>
    <row r="5386" spans="59:60" x14ac:dyDescent="0.25">
      <c r="BG5386" s="10"/>
      <c r="BH5386" s="11"/>
    </row>
    <row r="5387" spans="59:60" x14ac:dyDescent="0.25">
      <c r="BG5387" s="10"/>
      <c r="BH5387" s="11"/>
    </row>
    <row r="5388" spans="59:60" x14ac:dyDescent="0.25">
      <c r="BG5388" s="10"/>
      <c r="BH5388" s="11"/>
    </row>
    <row r="5389" spans="59:60" x14ac:dyDescent="0.25">
      <c r="BG5389" s="10"/>
      <c r="BH5389" s="11"/>
    </row>
    <row r="5390" spans="59:60" x14ac:dyDescent="0.25">
      <c r="BG5390" s="10"/>
      <c r="BH5390" s="11"/>
    </row>
    <row r="5391" spans="59:60" x14ac:dyDescent="0.25">
      <c r="BG5391" s="10"/>
      <c r="BH5391" s="11"/>
    </row>
    <row r="5392" spans="59:60" x14ac:dyDescent="0.25">
      <c r="BG5392" s="10"/>
      <c r="BH5392" s="11"/>
    </row>
    <row r="5393" spans="59:60" x14ac:dyDescent="0.25">
      <c r="BG5393" s="10"/>
      <c r="BH5393" s="11"/>
    </row>
    <row r="5394" spans="59:60" x14ac:dyDescent="0.25">
      <c r="BG5394" s="10"/>
      <c r="BH5394" s="11"/>
    </row>
    <row r="5395" spans="59:60" x14ac:dyDescent="0.25">
      <c r="BG5395" s="10"/>
      <c r="BH5395" s="11"/>
    </row>
    <row r="5396" spans="59:60" x14ac:dyDescent="0.25">
      <c r="BG5396" s="10"/>
      <c r="BH5396" s="11"/>
    </row>
    <row r="5397" spans="59:60" x14ac:dyDescent="0.25">
      <c r="BG5397" s="10"/>
      <c r="BH5397" s="11"/>
    </row>
    <row r="5398" spans="59:60" x14ac:dyDescent="0.25">
      <c r="BG5398" s="10"/>
      <c r="BH5398" s="11"/>
    </row>
    <row r="5399" spans="59:60" x14ac:dyDescent="0.25">
      <c r="BG5399" s="10"/>
      <c r="BH5399" s="11"/>
    </row>
    <row r="5400" spans="59:60" x14ac:dyDescent="0.25">
      <c r="BG5400" s="10"/>
      <c r="BH5400" s="11"/>
    </row>
    <row r="5401" spans="59:60" x14ac:dyDescent="0.25">
      <c r="BG5401" s="10"/>
      <c r="BH5401" s="11"/>
    </row>
    <row r="5402" spans="59:60" x14ac:dyDescent="0.25">
      <c r="BG5402" s="10"/>
      <c r="BH5402" s="11"/>
    </row>
    <row r="5403" spans="59:60" x14ac:dyDescent="0.25">
      <c r="BG5403" s="10"/>
      <c r="BH5403" s="11"/>
    </row>
    <row r="5404" spans="59:60" x14ac:dyDescent="0.25">
      <c r="BG5404" s="10"/>
      <c r="BH5404" s="11"/>
    </row>
    <row r="5405" spans="59:60" x14ac:dyDescent="0.25">
      <c r="BG5405" s="10"/>
      <c r="BH5405" s="11"/>
    </row>
    <row r="5406" spans="59:60" x14ac:dyDescent="0.25">
      <c r="BG5406" s="10"/>
      <c r="BH5406" s="11"/>
    </row>
    <row r="5407" spans="59:60" x14ac:dyDescent="0.25">
      <c r="BG5407" s="10"/>
      <c r="BH5407" s="11"/>
    </row>
    <row r="5408" spans="59:60" x14ac:dyDescent="0.25">
      <c r="BG5408" s="10"/>
      <c r="BH5408" s="11"/>
    </row>
    <row r="5409" spans="59:60" x14ac:dyDescent="0.25">
      <c r="BG5409" s="10"/>
      <c r="BH5409" s="11"/>
    </row>
    <row r="5410" spans="59:60" x14ac:dyDescent="0.25">
      <c r="BG5410" s="10"/>
      <c r="BH5410" s="11"/>
    </row>
    <row r="5411" spans="59:60" x14ac:dyDescent="0.25">
      <c r="BG5411" s="10"/>
      <c r="BH5411" s="11"/>
    </row>
    <row r="5412" spans="59:60" x14ac:dyDescent="0.25">
      <c r="BG5412" s="10"/>
      <c r="BH5412" s="11"/>
    </row>
    <row r="5413" spans="59:60" x14ac:dyDescent="0.25">
      <c r="BG5413" s="10"/>
      <c r="BH5413" s="11"/>
    </row>
    <row r="5414" spans="59:60" x14ac:dyDescent="0.25">
      <c r="BG5414" s="10"/>
      <c r="BH5414" s="11"/>
    </row>
    <row r="5415" spans="59:60" x14ac:dyDescent="0.25">
      <c r="BG5415" s="10"/>
      <c r="BH5415" s="11"/>
    </row>
    <row r="5416" spans="59:60" x14ac:dyDescent="0.25">
      <c r="BG5416" s="10"/>
      <c r="BH5416" s="11"/>
    </row>
    <row r="5417" spans="59:60" x14ac:dyDescent="0.25">
      <c r="BG5417" s="10"/>
      <c r="BH5417" s="11"/>
    </row>
    <row r="5418" spans="59:60" x14ac:dyDescent="0.25">
      <c r="BG5418" s="10"/>
      <c r="BH5418" s="11"/>
    </row>
    <row r="5419" spans="59:60" x14ac:dyDescent="0.25">
      <c r="BG5419" s="10"/>
      <c r="BH5419" s="11"/>
    </row>
    <row r="5420" spans="59:60" x14ac:dyDescent="0.25">
      <c r="BG5420" s="10"/>
      <c r="BH5420" s="11"/>
    </row>
    <row r="5421" spans="59:60" x14ac:dyDescent="0.25">
      <c r="BG5421" s="10"/>
      <c r="BH5421" s="11"/>
    </row>
    <row r="5422" spans="59:60" x14ac:dyDescent="0.25">
      <c r="BG5422" s="10"/>
      <c r="BH5422" s="11"/>
    </row>
    <row r="5423" spans="59:60" x14ac:dyDescent="0.25">
      <c r="BG5423" s="10"/>
      <c r="BH5423" s="11"/>
    </row>
    <row r="5424" spans="59:60" x14ac:dyDescent="0.25">
      <c r="BG5424" s="10"/>
      <c r="BH5424" s="11"/>
    </row>
    <row r="5425" spans="59:60" x14ac:dyDescent="0.25">
      <c r="BG5425" s="10"/>
      <c r="BH5425" s="11"/>
    </row>
    <row r="5426" spans="59:60" x14ac:dyDescent="0.25">
      <c r="BG5426" s="10"/>
      <c r="BH5426" s="11"/>
    </row>
    <row r="5427" spans="59:60" x14ac:dyDescent="0.25">
      <c r="BG5427" s="10"/>
      <c r="BH5427" s="11"/>
    </row>
    <row r="5428" spans="59:60" x14ac:dyDescent="0.25">
      <c r="BG5428" s="10"/>
      <c r="BH5428" s="11"/>
    </row>
    <row r="5429" spans="59:60" x14ac:dyDescent="0.25">
      <c r="BG5429" s="10"/>
      <c r="BH5429" s="11"/>
    </row>
    <row r="5430" spans="59:60" x14ac:dyDescent="0.25">
      <c r="BG5430" s="10"/>
      <c r="BH5430" s="11"/>
    </row>
    <row r="5431" spans="59:60" x14ac:dyDescent="0.25">
      <c r="BG5431" s="10"/>
      <c r="BH5431" s="11"/>
    </row>
    <row r="5432" spans="59:60" x14ac:dyDescent="0.25">
      <c r="BG5432" s="10"/>
      <c r="BH5432" s="11"/>
    </row>
    <row r="5433" spans="59:60" x14ac:dyDescent="0.25">
      <c r="BG5433" s="10"/>
      <c r="BH5433" s="11"/>
    </row>
    <row r="5434" spans="59:60" x14ac:dyDescent="0.25">
      <c r="BG5434" s="10"/>
      <c r="BH5434" s="11"/>
    </row>
    <row r="5435" spans="59:60" x14ac:dyDescent="0.25">
      <c r="BG5435" s="10"/>
      <c r="BH5435" s="11"/>
    </row>
    <row r="5436" spans="59:60" x14ac:dyDescent="0.25">
      <c r="BG5436" s="10"/>
      <c r="BH5436" s="11"/>
    </row>
    <row r="5437" spans="59:60" x14ac:dyDescent="0.25">
      <c r="BG5437" s="10"/>
      <c r="BH5437" s="11"/>
    </row>
    <row r="5438" spans="59:60" x14ac:dyDescent="0.25">
      <c r="BG5438" s="10"/>
      <c r="BH5438" s="11"/>
    </row>
    <row r="5439" spans="59:60" x14ac:dyDescent="0.25">
      <c r="BG5439" s="10"/>
      <c r="BH5439" s="11"/>
    </row>
    <row r="5440" spans="59:60" x14ac:dyDescent="0.25">
      <c r="BG5440" s="10"/>
      <c r="BH5440" s="11"/>
    </row>
    <row r="5441" spans="59:60" x14ac:dyDescent="0.25">
      <c r="BG5441" s="10"/>
      <c r="BH5441" s="11"/>
    </row>
    <row r="5442" spans="59:60" x14ac:dyDescent="0.25">
      <c r="BG5442" s="10"/>
      <c r="BH5442" s="11"/>
    </row>
    <row r="5443" spans="59:60" x14ac:dyDescent="0.25">
      <c r="BG5443" s="10"/>
      <c r="BH5443" s="11"/>
    </row>
    <row r="5444" spans="59:60" x14ac:dyDescent="0.25">
      <c r="BG5444" s="10"/>
      <c r="BH5444" s="11"/>
    </row>
    <row r="5445" spans="59:60" x14ac:dyDescent="0.25">
      <c r="BG5445" s="10"/>
      <c r="BH5445" s="11"/>
    </row>
    <row r="5446" spans="59:60" x14ac:dyDescent="0.25">
      <c r="BG5446" s="10"/>
      <c r="BH5446" s="11"/>
    </row>
    <row r="5447" spans="59:60" x14ac:dyDescent="0.25">
      <c r="BG5447" s="10"/>
      <c r="BH5447" s="11"/>
    </row>
    <row r="5448" spans="59:60" x14ac:dyDescent="0.25">
      <c r="BG5448" s="10"/>
      <c r="BH5448" s="11"/>
    </row>
    <row r="5449" spans="59:60" x14ac:dyDescent="0.25">
      <c r="BG5449" s="10"/>
      <c r="BH5449" s="11"/>
    </row>
    <row r="5450" spans="59:60" x14ac:dyDescent="0.25">
      <c r="BG5450" s="10"/>
      <c r="BH5450" s="11"/>
    </row>
    <row r="5451" spans="59:60" x14ac:dyDescent="0.25">
      <c r="BG5451" s="10"/>
      <c r="BH5451" s="11"/>
    </row>
    <row r="5452" spans="59:60" x14ac:dyDescent="0.25">
      <c r="BG5452" s="10"/>
      <c r="BH5452" s="11"/>
    </row>
    <row r="5453" spans="59:60" x14ac:dyDescent="0.25">
      <c r="BG5453" s="10"/>
      <c r="BH5453" s="11"/>
    </row>
    <row r="5454" spans="59:60" x14ac:dyDescent="0.25">
      <c r="BG5454" s="10"/>
      <c r="BH5454" s="11"/>
    </row>
    <row r="5455" spans="59:60" x14ac:dyDescent="0.25">
      <c r="BG5455" s="10"/>
      <c r="BH5455" s="11"/>
    </row>
    <row r="5456" spans="59:60" x14ac:dyDescent="0.25">
      <c r="BG5456" s="10"/>
      <c r="BH5456" s="11"/>
    </row>
    <row r="5457" spans="59:60" x14ac:dyDescent="0.25">
      <c r="BG5457" s="10"/>
      <c r="BH5457" s="11"/>
    </row>
    <row r="5458" spans="59:60" x14ac:dyDescent="0.25">
      <c r="BG5458" s="10"/>
      <c r="BH5458" s="11"/>
    </row>
    <row r="5459" spans="59:60" x14ac:dyDescent="0.25">
      <c r="BG5459" s="10"/>
      <c r="BH5459" s="11"/>
    </row>
    <row r="5460" spans="59:60" x14ac:dyDescent="0.25">
      <c r="BG5460" s="10"/>
      <c r="BH5460" s="11"/>
    </row>
    <row r="5461" spans="59:60" x14ac:dyDescent="0.25">
      <c r="BG5461" s="10"/>
      <c r="BH5461" s="11"/>
    </row>
    <row r="5462" spans="59:60" x14ac:dyDescent="0.25">
      <c r="BG5462" s="10"/>
      <c r="BH5462" s="11"/>
    </row>
    <row r="5463" spans="59:60" x14ac:dyDescent="0.25">
      <c r="BG5463" s="10"/>
      <c r="BH5463" s="11"/>
    </row>
    <row r="5464" spans="59:60" x14ac:dyDescent="0.25">
      <c r="BG5464" s="10"/>
      <c r="BH5464" s="11"/>
    </row>
    <row r="5465" spans="59:60" x14ac:dyDescent="0.25">
      <c r="BG5465" s="10"/>
      <c r="BH5465" s="11"/>
    </row>
    <row r="5466" spans="59:60" x14ac:dyDescent="0.25">
      <c r="BG5466" s="10"/>
      <c r="BH5466" s="11"/>
    </row>
    <row r="5467" spans="59:60" x14ac:dyDescent="0.25">
      <c r="BG5467" s="10"/>
      <c r="BH5467" s="11"/>
    </row>
    <row r="5468" spans="59:60" x14ac:dyDescent="0.25">
      <c r="BG5468" s="10"/>
      <c r="BH5468" s="11"/>
    </row>
    <row r="5469" spans="59:60" x14ac:dyDescent="0.25">
      <c r="BG5469" s="10"/>
      <c r="BH5469" s="11"/>
    </row>
    <row r="5470" spans="59:60" x14ac:dyDescent="0.25">
      <c r="BG5470" s="10"/>
      <c r="BH5470" s="11"/>
    </row>
    <row r="5471" spans="59:60" x14ac:dyDescent="0.25">
      <c r="BG5471" s="10"/>
      <c r="BH5471" s="11"/>
    </row>
    <row r="5472" spans="59:60" x14ac:dyDescent="0.25">
      <c r="BG5472" s="10"/>
      <c r="BH5472" s="11"/>
    </row>
    <row r="5473" spans="59:60" x14ac:dyDescent="0.25">
      <c r="BG5473" s="10"/>
      <c r="BH5473" s="11"/>
    </row>
    <row r="5474" spans="59:60" x14ac:dyDescent="0.25">
      <c r="BG5474" s="10"/>
      <c r="BH5474" s="11"/>
    </row>
    <row r="5475" spans="59:60" x14ac:dyDescent="0.25">
      <c r="BG5475" s="10"/>
      <c r="BH5475" s="11"/>
    </row>
    <row r="5476" spans="59:60" x14ac:dyDescent="0.25">
      <c r="BG5476" s="10"/>
      <c r="BH5476" s="11"/>
    </row>
    <row r="5477" spans="59:60" x14ac:dyDescent="0.25">
      <c r="BG5477" s="10"/>
      <c r="BH5477" s="11"/>
    </row>
    <row r="5478" spans="59:60" x14ac:dyDescent="0.25">
      <c r="BG5478" s="10"/>
      <c r="BH5478" s="11"/>
    </row>
    <row r="5479" spans="59:60" x14ac:dyDescent="0.25">
      <c r="BG5479" s="10"/>
      <c r="BH5479" s="11"/>
    </row>
    <row r="5480" spans="59:60" x14ac:dyDescent="0.25">
      <c r="BG5480" s="10"/>
      <c r="BH5480" s="11"/>
    </row>
    <row r="5481" spans="59:60" x14ac:dyDescent="0.25">
      <c r="BG5481" s="10"/>
      <c r="BH5481" s="11"/>
    </row>
    <row r="5482" spans="59:60" x14ac:dyDescent="0.25">
      <c r="BG5482" s="10"/>
      <c r="BH5482" s="11"/>
    </row>
    <row r="5483" spans="59:60" x14ac:dyDescent="0.25">
      <c r="BG5483" s="10"/>
      <c r="BH5483" s="11"/>
    </row>
    <row r="5484" spans="59:60" x14ac:dyDescent="0.25">
      <c r="BG5484" s="10"/>
      <c r="BH5484" s="11"/>
    </row>
    <row r="5485" spans="59:60" x14ac:dyDescent="0.25">
      <c r="BG5485" s="10"/>
      <c r="BH5485" s="11"/>
    </row>
    <row r="5486" spans="59:60" x14ac:dyDescent="0.25">
      <c r="BG5486" s="10"/>
      <c r="BH5486" s="11"/>
    </row>
    <row r="5487" spans="59:60" x14ac:dyDescent="0.25">
      <c r="BG5487" s="10"/>
      <c r="BH5487" s="11"/>
    </row>
    <row r="5488" spans="59:60" x14ac:dyDescent="0.25">
      <c r="BG5488" s="10"/>
      <c r="BH5488" s="11"/>
    </row>
    <row r="5489" spans="59:60" x14ac:dyDescent="0.25">
      <c r="BG5489" s="10"/>
      <c r="BH5489" s="11"/>
    </row>
    <row r="5490" spans="59:60" x14ac:dyDescent="0.25">
      <c r="BG5490" s="10"/>
      <c r="BH5490" s="11"/>
    </row>
    <row r="5491" spans="59:60" x14ac:dyDescent="0.25">
      <c r="BG5491" s="10"/>
      <c r="BH5491" s="11"/>
    </row>
    <row r="5492" spans="59:60" x14ac:dyDescent="0.25">
      <c r="BG5492" s="10"/>
      <c r="BH5492" s="11"/>
    </row>
    <row r="5493" spans="59:60" x14ac:dyDescent="0.25">
      <c r="BG5493" s="10"/>
      <c r="BH5493" s="11"/>
    </row>
    <row r="5494" spans="59:60" x14ac:dyDescent="0.25">
      <c r="BG5494" s="10"/>
      <c r="BH5494" s="11"/>
    </row>
    <row r="5495" spans="59:60" x14ac:dyDescent="0.25">
      <c r="BG5495" s="10"/>
      <c r="BH5495" s="11"/>
    </row>
    <row r="5496" spans="59:60" x14ac:dyDescent="0.25">
      <c r="BG5496" s="10"/>
      <c r="BH5496" s="11"/>
    </row>
    <row r="5497" spans="59:60" x14ac:dyDescent="0.25">
      <c r="BG5497" s="10"/>
      <c r="BH5497" s="11"/>
    </row>
    <row r="5498" spans="59:60" x14ac:dyDescent="0.25">
      <c r="BG5498" s="10"/>
      <c r="BH5498" s="11"/>
    </row>
    <row r="5499" spans="59:60" x14ac:dyDescent="0.25">
      <c r="BG5499" s="10"/>
      <c r="BH5499" s="11"/>
    </row>
    <row r="5500" spans="59:60" x14ac:dyDescent="0.25">
      <c r="BG5500" s="10"/>
      <c r="BH5500" s="11"/>
    </row>
    <row r="5501" spans="59:60" x14ac:dyDescent="0.25">
      <c r="BG5501" s="10"/>
      <c r="BH5501" s="11"/>
    </row>
    <row r="5502" spans="59:60" x14ac:dyDescent="0.25">
      <c r="BG5502" s="10"/>
      <c r="BH5502" s="11"/>
    </row>
    <row r="5503" spans="59:60" x14ac:dyDescent="0.25">
      <c r="BG5503" s="10"/>
      <c r="BH5503" s="11"/>
    </row>
    <row r="5504" spans="59:60" x14ac:dyDescent="0.25">
      <c r="BG5504" s="10"/>
      <c r="BH5504" s="11"/>
    </row>
    <row r="5505" spans="59:60" x14ac:dyDescent="0.25">
      <c r="BG5505" s="10"/>
      <c r="BH5505" s="11"/>
    </row>
    <row r="5506" spans="59:60" x14ac:dyDescent="0.25">
      <c r="BG5506" s="10"/>
      <c r="BH5506" s="11"/>
    </row>
    <row r="5507" spans="59:60" x14ac:dyDescent="0.25">
      <c r="BG5507" s="10"/>
      <c r="BH5507" s="11"/>
    </row>
    <row r="5508" spans="59:60" x14ac:dyDescent="0.25">
      <c r="BG5508" s="10"/>
      <c r="BH5508" s="11"/>
    </row>
    <row r="5509" spans="59:60" x14ac:dyDescent="0.25">
      <c r="BG5509" s="10"/>
      <c r="BH5509" s="11"/>
    </row>
    <row r="5510" spans="59:60" x14ac:dyDescent="0.25">
      <c r="BG5510" s="10"/>
      <c r="BH5510" s="11"/>
    </row>
    <row r="5511" spans="59:60" x14ac:dyDescent="0.25">
      <c r="BG5511" s="10"/>
      <c r="BH5511" s="11"/>
    </row>
    <row r="5512" spans="59:60" x14ac:dyDescent="0.25">
      <c r="BG5512" s="10"/>
      <c r="BH5512" s="11"/>
    </row>
    <row r="5513" spans="59:60" x14ac:dyDescent="0.25">
      <c r="BG5513" s="10"/>
      <c r="BH5513" s="11"/>
    </row>
    <row r="5514" spans="59:60" x14ac:dyDescent="0.25">
      <c r="BG5514" s="10"/>
      <c r="BH5514" s="11"/>
    </row>
    <row r="5515" spans="59:60" x14ac:dyDescent="0.25">
      <c r="BG5515" s="10"/>
      <c r="BH5515" s="11"/>
    </row>
    <row r="5516" spans="59:60" x14ac:dyDescent="0.25">
      <c r="BG5516" s="10"/>
      <c r="BH5516" s="11"/>
    </row>
    <row r="5517" spans="59:60" x14ac:dyDescent="0.25">
      <c r="BG5517" s="10"/>
      <c r="BH5517" s="11"/>
    </row>
    <row r="5518" spans="59:60" x14ac:dyDescent="0.25">
      <c r="BG5518" s="10"/>
      <c r="BH5518" s="11"/>
    </row>
    <row r="5519" spans="59:60" x14ac:dyDescent="0.25">
      <c r="BG5519" s="10"/>
      <c r="BH5519" s="11"/>
    </row>
    <row r="5520" spans="59:60" x14ac:dyDescent="0.25">
      <c r="BG5520" s="10"/>
      <c r="BH5520" s="11"/>
    </row>
    <row r="5521" spans="59:60" x14ac:dyDescent="0.25">
      <c r="BG5521" s="10"/>
      <c r="BH5521" s="11"/>
    </row>
    <row r="5522" spans="59:60" x14ac:dyDescent="0.25">
      <c r="BG5522" s="10"/>
      <c r="BH5522" s="11"/>
    </row>
    <row r="5523" spans="59:60" x14ac:dyDescent="0.25">
      <c r="BG5523" s="10"/>
      <c r="BH5523" s="11"/>
    </row>
    <row r="5524" spans="59:60" x14ac:dyDescent="0.25">
      <c r="BG5524" s="10"/>
      <c r="BH5524" s="11"/>
    </row>
    <row r="5525" spans="59:60" x14ac:dyDescent="0.25">
      <c r="BG5525" s="10"/>
      <c r="BH5525" s="11"/>
    </row>
    <row r="5526" spans="59:60" x14ac:dyDescent="0.25">
      <c r="BG5526" s="10"/>
      <c r="BH5526" s="11"/>
    </row>
    <row r="5527" spans="59:60" x14ac:dyDescent="0.25">
      <c r="BG5527" s="10"/>
      <c r="BH5527" s="11"/>
    </row>
    <row r="5528" spans="59:60" x14ac:dyDescent="0.25">
      <c r="BG5528" s="10"/>
      <c r="BH5528" s="11"/>
    </row>
    <row r="5529" spans="59:60" x14ac:dyDescent="0.25">
      <c r="BG5529" s="10"/>
      <c r="BH5529" s="11"/>
    </row>
    <row r="5530" spans="59:60" x14ac:dyDescent="0.25">
      <c r="BG5530" s="10"/>
      <c r="BH5530" s="11"/>
    </row>
    <row r="5531" spans="59:60" x14ac:dyDescent="0.25">
      <c r="BG5531" s="10"/>
      <c r="BH5531" s="11"/>
    </row>
    <row r="5532" spans="59:60" x14ac:dyDescent="0.25">
      <c r="BG5532" s="10"/>
      <c r="BH5532" s="11"/>
    </row>
    <row r="5533" spans="59:60" x14ac:dyDescent="0.25">
      <c r="BG5533" s="10"/>
      <c r="BH5533" s="11"/>
    </row>
    <row r="5534" spans="59:60" x14ac:dyDescent="0.25">
      <c r="BG5534" s="10"/>
      <c r="BH5534" s="11"/>
    </row>
    <row r="5535" spans="59:60" x14ac:dyDescent="0.25">
      <c r="BG5535" s="10"/>
      <c r="BH5535" s="11"/>
    </row>
    <row r="5536" spans="59:60" x14ac:dyDescent="0.25">
      <c r="BG5536" s="10"/>
      <c r="BH5536" s="11"/>
    </row>
    <row r="5537" spans="59:60" x14ac:dyDescent="0.25">
      <c r="BG5537" s="10"/>
      <c r="BH5537" s="11"/>
    </row>
    <row r="5538" spans="59:60" x14ac:dyDescent="0.25">
      <c r="BG5538" s="10"/>
      <c r="BH5538" s="11"/>
    </row>
    <row r="5539" spans="59:60" x14ac:dyDescent="0.25">
      <c r="BG5539" s="10"/>
      <c r="BH5539" s="11"/>
    </row>
    <row r="5540" spans="59:60" x14ac:dyDescent="0.25">
      <c r="BG5540" s="10"/>
      <c r="BH5540" s="11"/>
    </row>
    <row r="5541" spans="59:60" x14ac:dyDescent="0.25">
      <c r="BG5541" s="10"/>
      <c r="BH5541" s="11"/>
    </row>
    <row r="5542" spans="59:60" x14ac:dyDescent="0.25">
      <c r="BG5542" s="10"/>
      <c r="BH5542" s="11"/>
    </row>
    <row r="5543" spans="59:60" x14ac:dyDescent="0.25">
      <c r="BG5543" s="10"/>
      <c r="BH5543" s="11"/>
    </row>
    <row r="5544" spans="59:60" x14ac:dyDescent="0.25">
      <c r="BG5544" s="10"/>
      <c r="BH5544" s="11"/>
    </row>
    <row r="5545" spans="59:60" x14ac:dyDescent="0.25">
      <c r="BG5545" s="10"/>
      <c r="BH5545" s="11"/>
    </row>
    <row r="5546" spans="59:60" x14ac:dyDescent="0.25">
      <c r="BG5546" s="10"/>
      <c r="BH5546" s="11"/>
    </row>
    <row r="5547" spans="59:60" x14ac:dyDescent="0.25">
      <c r="BG5547" s="10"/>
      <c r="BH5547" s="11"/>
    </row>
    <row r="5548" spans="59:60" x14ac:dyDescent="0.25">
      <c r="BG5548" s="10"/>
      <c r="BH5548" s="11"/>
    </row>
    <row r="5549" spans="59:60" x14ac:dyDescent="0.25">
      <c r="BG5549" s="10"/>
      <c r="BH5549" s="11"/>
    </row>
    <row r="5550" spans="59:60" x14ac:dyDescent="0.25">
      <c r="BG5550" s="10"/>
      <c r="BH5550" s="11"/>
    </row>
    <row r="5551" spans="59:60" x14ac:dyDescent="0.25">
      <c r="BG5551" s="10"/>
      <c r="BH5551" s="11"/>
    </row>
    <row r="5552" spans="59:60" x14ac:dyDescent="0.25">
      <c r="BG5552" s="10"/>
      <c r="BH5552" s="11"/>
    </row>
    <row r="5553" spans="59:60" x14ac:dyDescent="0.25">
      <c r="BG5553" s="10"/>
      <c r="BH5553" s="11"/>
    </row>
    <row r="5554" spans="59:60" x14ac:dyDescent="0.25">
      <c r="BG5554" s="10"/>
      <c r="BH5554" s="11"/>
    </row>
    <row r="5555" spans="59:60" x14ac:dyDescent="0.25">
      <c r="BG5555" s="10"/>
      <c r="BH5555" s="11"/>
    </row>
    <row r="5556" spans="59:60" x14ac:dyDescent="0.25">
      <c r="BG5556" s="10"/>
      <c r="BH5556" s="11"/>
    </row>
    <row r="5557" spans="59:60" x14ac:dyDescent="0.25">
      <c r="BG5557" s="10"/>
      <c r="BH5557" s="11"/>
    </row>
    <row r="5558" spans="59:60" x14ac:dyDescent="0.25">
      <c r="BG5558" s="10"/>
      <c r="BH5558" s="11"/>
    </row>
    <row r="5559" spans="59:60" x14ac:dyDescent="0.25">
      <c r="BG5559" s="10"/>
      <c r="BH5559" s="11"/>
    </row>
    <row r="5560" spans="59:60" x14ac:dyDescent="0.25">
      <c r="BG5560" s="10"/>
      <c r="BH5560" s="11"/>
    </row>
    <row r="5561" spans="59:60" x14ac:dyDescent="0.25">
      <c r="BG5561" s="10"/>
      <c r="BH5561" s="11"/>
    </row>
    <row r="5562" spans="59:60" x14ac:dyDescent="0.25">
      <c r="BG5562" s="10"/>
      <c r="BH5562" s="11"/>
    </row>
    <row r="5563" spans="59:60" x14ac:dyDescent="0.25">
      <c r="BG5563" s="10"/>
      <c r="BH5563" s="11"/>
    </row>
    <row r="5564" spans="59:60" x14ac:dyDescent="0.25">
      <c r="BG5564" s="10"/>
      <c r="BH5564" s="11"/>
    </row>
    <row r="5565" spans="59:60" x14ac:dyDescent="0.25">
      <c r="BG5565" s="10"/>
      <c r="BH5565" s="11"/>
    </row>
    <row r="5566" spans="59:60" x14ac:dyDescent="0.25">
      <c r="BG5566" s="10"/>
      <c r="BH5566" s="11"/>
    </row>
    <row r="5567" spans="59:60" x14ac:dyDescent="0.25">
      <c r="BG5567" s="10"/>
      <c r="BH5567" s="11"/>
    </row>
    <row r="5568" spans="59:60" x14ac:dyDescent="0.25">
      <c r="BG5568" s="10"/>
      <c r="BH5568" s="11"/>
    </row>
    <row r="5569" spans="59:60" x14ac:dyDescent="0.25">
      <c r="BG5569" s="10"/>
      <c r="BH5569" s="11"/>
    </row>
    <row r="5570" spans="59:60" x14ac:dyDescent="0.25">
      <c r="BG5570" s="10"/>
      <c r="BH5570" s="11"/>
    </row>
    <row r="5571" spans="59:60" x14ac:dyDescent="0.25">
      <c r="BG5571" s="10"/>
      <c r="BH5571" s="11"/>
    </row>
    <row r="5572" spans="59:60" x14ac:dyDescent="0.25">
      <c r="BG5572" s="10"/>
      <c r="BH5572" s="11"/>
    </row>
    <row r="5573" spans="59:60" x14ac:dyDescent="0.25">
      <c r="BG5573" s="10"/>
      <c r="BH5573" s="11"/>
    </row>
    <row r="5574" spans="59:60" x14ac:dyDescent="0.25">
      <c r="BG5574" s="10"/>
      <c r="BH5574" s="11"/>
    </row>
    <row r="5575" spans="59:60" x14ac:dyDescent="0.25">
      <c r="BG5575" s="10"/>
      <c r="BH5575" s="11"/>
    </row>
    <row r="5576" spans="59:60" x14ac:dyDescent="0.25">
      <c r="BG5576" s="10"/>
      <c r="BH5576" s="11"/>
    </row>
    <row r="5577" spans="59:60" x14ac:dyDescent="0.25">
      <c r="BG5577" s="10"/>
      <c r="BH5577" s="11"/>
    </row>
    <row r="5578" spans="59:60" x14ac:dyDescent="0.25">
      <c r="BG5578" s="10"/>
      <c r="BH5578" s="11"/>
    </row>
    <row r="5579" spans="59:60" x14ac:dyDescent="0.25">
      <c r="BG5579" s="10"/>
      <c r="BH5579" s="11"/>
    </row>
    <row r="5580" spans="59:60" x14ac:dyDescent="0.25">
      <c r="BG5580" s="10"/>
      <c r="BH5580" s="11"/>
    </row>
    <row r="5581" spans="59:60" x14ac:dyDescent="0.25">
      <c r="BG5581" s="10"/>
      <c r="BH5581" s="11"/>
    </row>
    <row r="5582" spans="59:60" x14ac:dyDescent="0.25">
      <c r="BG5582" s="10"/>
      <c r="BH5582" s="11"/>
    </row>
    <row r="5583" spans="59:60" x14ac:dyDescent="0.25">
      <c r="BG5583" s="10"/>
      <c r="BH5583" s="11"/>
    </row>
    <row r="5584" spans="59:60" x14ac:dyDescent="0.25">
      <c r="BG5584" s="10"/>
      <c r="BH5584" s="11"/>
    </row>
    <row r="5585" spans="59:60" x14ac:dyDescent="0.25">
      <c r="BG5585" s="10"/>
      <c r="BH5585" s="11"/>
    </row>
    <row r="5586" spans="59:60" x14ac:dyDescent="0.25">
      <c r="BG5586" s="10"/>
      <c r="BH5586" s="11"/>
    </row>
    <row r="5587" spans="59:60" x14ac:dyDescent="0.25">
      <c r="BG5587" s="10"/>
      <c r="BH5587" s="11"/>
    </row>
    <row r="5588" spans="59:60" x14ac:dyDescent="0.25">
      <c r="BG5588" s="10"/>
      <c r="BH5588" s="11"/>
    </row>
    <row r="5589" spans="59:60" x14ac:dyDescent="0.25">
      <c r="BG5589" s="10"/>
      <c r="BH5589" s="11"/>
    </row>
    <row r="5590" spans="59:60" x14ac:dyDescent="0.25">
      <c r="BG5590" s="10"/>
      <c r="BH5590" s="11"/>
    </row>
    <row r="5591" spans="59:60" x14ac:dyDescent="0.25">
      <c r="BG5591" s="10"/>
      <c r="BH5591" s="11"/>
    </row>
    <row r="5592" spans="59:60" x14ac:dyDescent="0.25">
      <c r="BG5592" s="10"/>
      <c r="BH5592" s="11"/>
    </row>
    <row r="5593" spans="59:60" x14ac:dyDescent="0.25">
      <c r="BG5593" s="10"/>
      <c r="BH5593" s="11"/>
    </row>
    <row r="5594" spans="59:60" x14ac:dyDescent="0.25">
      <c r="BG5594" s="10"/>
      <c r="BH5594" s="11"/>
    </row>
    <row r="5595" spans="59:60" x14ac:dyDescent="0.25">
      <c r="BG5595" s="10"/>
      <c r="BH5595" s="11"/>
    </row>
    <row r="5596" spans="59:60" x14ac:dyDescent="0.25">
      <c r="BG5596" s="10"/>
      <c r="BH5596" s="11"/>
    </row>
    <row r="5597" spans="59:60" x14ac:dyDescent="0.25">
      <c r="BG5597" s="10"/>
      <c r="BH5597" s="11"/>
    </row>
    <row r="5598" spans="59:60" x14ac:dyDescent="0.25">
      <c r="BG5598" s="10"/>
      <c r="BH5598" s="11"/>
    </row>
    <row r="5599" spans="59:60" x14ac:dyDescent="0.25">
      <c r="BG5599" s="10"/>
      <c r="BH5599" s="11"/>
    </row>
    <row r="5600" spans="59:60" x14ac:dyDescent="0.25">
      <c r="BG5600" s="10"/>
      <c r="BH5600" s="11"/>
    </row>
    <row r="5601" spans="59:60" x14ac:dyDescent="0.25">
      <c r="BG5601" s="10"/>
      <c r="BH5601" s="11"/>
    </row>
    <row r="5602" spans="59:60" x14ac:dyDescent="0.25">
      <c r="BG5602" s="10"/>
      <c r="BH5602" s="11"/>
    </row>
    <row r="5603" spans="59:60" x14ac:dyDescent="0.25">
      <c r="BG5603" s="10"/>
      <c r="BH5603" s="11"/>
    </row>
    <row r="5604" spans="59:60" x14ac:dyDescent="0.25">
      <c r="BG5604" s="10"/>
      <c r="BH5604" s="11"/>
    </row>
    <row r="5605" spans="59:60" x14ac:dyDescent="0.25">
      <c r="BG5605" s="10"/>
      <c r="BH5605" s="11"/>
    </row>
    <row r="5606" spans="59:60" x14ac:dyDescent="0.25">
      <c r="BG5606" s="10"/>
      <c r="BH5606" s="11"/>
    </row>
    <row r="5607" spans="59:60" x14ac:dyDescent="0.25">
      <c r="BG5607" s="10"/>
      <c r="BH5607" s="11"/>
    </row>
    <row r="5608" spans="59:60" x14ac:dyDescent="0.25">
      <c r="BG5608" s="10"/>
      <c r="BH5608" s="11"/>
    </row>
    <row r="5609" spans="59:60" x14ac:dyDescent="0.25">
      <c r="BG5609" s="10"/>
      <c r="BH5609" s="11"/>
    </row>
    <row r="5610" spans="59:60" x14ac:dyDescent="0.25">
      <c r="BG5610" s="10"/>
      <c r="BH5610" s="11"/>
    </row>
    <row r="5611" spans="59:60" x14ac:dyDescent="0.25">
      <c r="BG5611" s="10"/>
      <c r="BH5611" s="11"/>
    </row>
    <row r="5612" spans="59:60" x14ac:dyDescent="0.25">
      <c r="BG5612" s="10"/>
      <c r="BH5612" s="11"/>
    </row>
    <row r="5613" spans="59:60" x14ac:dyDescent="0.25">
      <c r="BG5613" s="10"/>
      <c r="BH5613" s="11"/>
    </row>
    <row r="5614" spans="59:60" x14ac:dyDescent="0.25">
      <c r="BG5614" s="10"/>
      <c r="BH5614" s="11"/>
    </row>
    <row r="5615" spans="59:60" x14ac:dyDescent="0.25">
      <c r="BG5615" s="10"/>
      <c r="BH5615" s="11"/>
    </row>
    <row r="5616" spans="59:60" x14ac:dyDescent="0.25">
      <c r="BG5616" s="10"/>
      <c r="BH5616" s="11"/>
    </row>
    <row r="5617" spans="59:60" x14ac:dyDescent="0.25">
      <c r="BG5617" s="10"/>
      <c r="BH5617" s="11"/>
    </row>
    <row r="5618" spans="59:60" x14ac:dyDescent="0.25">
      <c r="BG5618" s="10"/>
      <c r="BH5618" s="11"/>
    </row>
    <row r="5619" spans="59:60" x14ac:dyDescent="0.25">
      <c r="BG5619" s="10"/>
      <c r="BH5619" s="11"/>
    </row>
    <row r="5620" spans="59:60" x14ac:dyDescent="0.25">
      <c r="BG5620" s="10"/>
      <c r="BH5620" s="11"/>
    </row>
    <row r="5621" spans="59:60" x14ac:dyDescent="0.25">
      <c r="BG5621" s="10"/>
      <c r="BH5621" s="11"/>
    </row>
    <row r="5622" spans="59:60" x14ac:dyDescent="0.25">
      <c r="BG5622" s="10"/>
      <c r="BH5622" s="11"/>
    </row>
    <row r="5623" spans="59:60" x14ac:dyDescent="0.25">
      <c r="BG5623" s="10"/>
      <c r="BH5623" s="11"/>
    </row>
    <row r="5624" spans="59:60" x14ac:dyDescent="0.25">
      <c r="BG5624" s="10"/>
      <c r="BH5624" s="11"/>
    </row>
    <row r="5625" spans="59:60" x14ac:dyDescent="0.25">
      <c r="BG5625" s="10"/>
      <c r="BH5625" s="11"/>
    </row>
    <row r="5626" spans="59:60" x14ac:dyDescent="0.25">
      <c r="BG5626" s="10"/>
      <c r="BH5626" s="11"/>
    </row>
    <row r="5627" spans="59:60" x14ac:dyDescent="0.25">
      <c r="BG5627" s="10"/>
      <c r="BH5627" s="11"/>
    </row>
    <row r="5628" spans="59:60" x14ac:dyDescent="0.25">
      <c r="BG5628" s="10"/>
      <c r="BH5628" s="11"/>
    </row>
    <row r="5629" spans="59:60" x14ac:dyDescent="0.25">
      <c r="BG5629" s="10"/>
      <c r="BH5629" s="11"/>
    </row>
    <row r="5630" spans="59:60" x14ac:dyDescent="0.25">
      <c r="BG5630" s="10"/>
      <c r="BH5630" s="11"/>
    </row>
    <row r="5631" spans="59:60" x14ac:dyDescent="0.25">
      <c r="BG5631" s="10"/>
      <c r="BH5631" s="11"/>
    </row>
    <row r="5632" spans="59:60" x14ac:dyDescent="0.25">
      <c r="BG5632" s="10"/>
      <c r="BH5632" s="11"/>
    </row>
    <row r="5633" spans="59:60" x14ac:dyDescent="0.25">
      <c r="BG5633" s="10"/>
      <c r="BH5633" s="11"/>
    </row>
    <row r="5634" spans="59:60" x14ac:dyDescent="0.25">
      <c r="BG5634" s="10"/>
      <c r="BH5634" s="11"/>
    </row>
    <row r="5635" spans="59:60" x14ac:dyDescent="0.25">
      <c r="BG5635" s="10"/>
      <c r="BH5635" s="11"/>
    </row>
    <row r="5636" spans="59:60" x14ac:dyDescent="0.25">
      <c r="BG5636" s="10"/>
      <c r="BH5636" s="11"/>
    </row>
    <row r="5637" spans="59:60" x14ac:dyDescent="0.25">
      <c r="BG5637" s="10"/>
      <c r="BH5637" s="11"/>
    </row>
    <row r="5638" spans="59:60" x14ac:dyDescent="0.25">
      <c r="BG5638" s="10"/>
      <c r="BH5638" s="11"/>
    </row>
    <row r="5639" spans="59:60" x14ac:dyDescent="0.25">
      <c r="BG5639" s="10"/>
      <c r="BH5639" s="11"/>
    </row>
    <row r="5640" spans="59:60" x14ac:dyDescent="0.25">
      <c r="BG5640" s="10"/>
      <c r="BH5640" s="11"/>
    </row>
    <row r="5641" spans="59:60" x14ac:dyDescent="0.25">
      <c r="BG5641" s="10"/>
      <c r="BH5641" s="11"/>
    </row>
    <row r="5642" spans="59:60" x14ac:dyDescent="0.25">
      <c r="BG5642" s="10"/>
      <c r="BH5642" s="11"/>
    </row>
    <row r="5643" spans="59:60" x14ac:dyDescent="0.25">
      <c r="BG5643" s="10"/>
      <c r="BH5643" s="11"/>
    </row>
    <row r="5644" spans="59:60" x14ac:dyDescent="0.25">
      <c r="BG5644" s="10"/>
      <c r="BH5644" s="11"/>
    </row>
    <row r="5645" spans="59:60" x14ac:dyDescent="0.25">
      <c r="BG5645" s="10"/>
      <c r="BH5645" s="11"/>
    </row>
    <row r="5646" spans="59:60" x14ac:dyDescent="0.25">
      <c r="BG5646" s="10"/>
      <c r="BH5646" s="11"/>
    </row>
    <row r="5647" spans="59:60" x14ac:dyDescent="0.25">
      <c r="BG5647" s="10"/>
      <c r="BH5647" s="11"/>
    </row>
    <row r="5648" spans="59:60" x14ac:dyDescent="0.25">
      <c r="BG5648" s="10"/>
      <c r="BH5648" s="11"/>
    </row>
    <row r="5649" spans="59:60" x14ac:dyDescent="0.25">
      <c r="BG5649" s="10"/>
      <c r="BH5649" s="11"/>
    </row>
    <row r="5650" spans="59:60" x14ac:dyDescent="0.25">
      <c r="BG5650" s="10"/>
      <c r="BH5650" s="11"/>
    </row>
    <row r="5651" spans="59:60" x14ac:dyDescent="0.25">
      <c r="BG5651" s="10"/>
      <c r="BH5651" s="11"/>
    </row>
    <row r="5652" spans="59:60" x14ac:dyDescent="0.25">
      <c r="BG5652" s="10"/>
      <c r="BH5652" s="11"/>
    </row>
    <row r="5653" spans="59:60" x14ac:dyDescent="0.25">
      <c r="BG5653" s="10"/>
      <c r="BH5653" s="11"/>
    </row>
    <row r="5654" spans="59:60" x14ac:dyDescent="0.25">
      <c r="BG5654" s="10"/>
      <c r="BH5654" s="11"/>
    </row>
    <row r="5655" spans="59:60" x14ac:dyDescent="0.25">
      <c r="BG5655" s="10"/>
      <c r="BH5655" s="11"/>
    </row>
    <row r="5656" spans="59:60" x14ac:dyDescent="0.25">
      <c r="BG5656" s="10"/>
      <c r="BH5656" s="11"/>
    </row>
    <row r="5657" spans="59:60" x14ac:dyDescent="0.25">
      <c r="BG5657" s="10"/>
      <c r="BH5657" s="11"/>
    </row>
    <row r="5658" spans="59:60" x14ac:dyDescent="0.25">
      <c r="BG5658" s="10"/>
      <c r="BH5658" s="11"/>
    </row>
    <row r="5659" spans="59:60" x14ac:dyDescent="0.25">
      <c r="BG5659" s="10"/>
      <c r="BH5659" s="11"/>
    </row>
    <row r="5660" spans="59:60" x14ac:dyDescent="0.25">
      <c r="BG5660" s="10"/>
      <c r="BH5660" s="11"/>
    </row>
    <row r="5661" spans="59:60" x14ac:dyDescent="0.25">
      <c r="BG5661" s="10"/>
      <c r="BH5661" s="11"/>
    </row>
    <row r="5662" spans="59:60" x14ac:dyDescent="0.25">
      <c r="BG5662" s="10"/>
      <c r="BH5662" s="11"/>
    </row>
    <row r="5663" spans="59:60" x14ac:dyDescent="0.25">
      <c r="BG5663" s="10"/>
      <c r="BH5663" s="11"/>
    </row>
    <row r="5664" spans="59:60" x14ac:dyDescent="0.25">
      <c r="BG5664" s="10"/>
      <c r="BH5664" s="11"/>
    </row>
    <row r="5665" spans="59:60" x14ac:dyDescent="0.25">
      <c r="BG5665" s="10"/>
      <c r="BH5665" s="11"/>
    </row>
    <row r="5666" spans="59:60" x14ac:dyDescent="0.25">
      <c r="BG5666" s="10"/>
      <c r="BH5666" s="11"/>
    </row>
    <row r="5667" spans="59:60" x14ac:dyDescent="0.25">
      <c r="BG5667" s="10"/>
      <c r="BH5667" s="11"/>
    </row>
    <row r="5668" spans="59:60" x14ac:dyDescent="0.25">
      <c r="BG5668" s="10"/>
      <c r="BH5668" s="11"/>
    </row>
    <row r="5669" spans="59:60" x14ac:dyDescent="0.25">
      <c r="BG5669" s="10"/>
      <c r="BH5669" s="11"/>
    </row>
    <row r="5670" spans="59:60" x14ac:dyDescent="0.25">
      <c r="BG5670" s="10"/>
      <c r="BH5670" s="11"/>
    </row>
    <row r="5671" spans="59:60" x14ac:dyDescent="0.25">
      <c r="BG5671" s="10"/>
      <c r="BH5671" s="11"/>
    </row>
    <row r="5672" spans="59:60" x14ac:dyDescent="0.25">
      <c r="BG5672" s="10"/>
      <c r="BH5672" s="11"/>
    </row>
    <row r="5673" spans="59:60" x14ac:dyDescent="0.25">
      <c r="BG5673" s="10"/>
      <c r="BH5673" s="11"/>
    </row>
    <row r="5674" spans="59:60" x14ac:dyDescent="0.25">
      <c r="BG5674" s="10"/>
      <c r="BH5674" s="11"/>
    </row>
    <row r="5675" spans="59:60" x14ac:dyDescent="0.25">
      <c r="BG5675" s="10"/>
      <c r="BH5675" s="11"/>
    </row>
    <row r="5676" spans="59:60" x14ac:dyDescent="0.25">
      <c r="BG5676" s="10"/>
      <c r="BH5676" s="11"/>
    </row>
    <row r="5677" spans="59:60" x14ac:dyDescent="0.25">
      <c r="BG5677" s="10"/>
      <c r="BH5677" s="11"/>
    </row>
    <row r="5678" spans="59:60" x14ac:dyDescent="0.25">
      <c r="BG5678" s="10"/>
      <c r="BH5678" s="11"/>
    </row>
    <row r="5679" spans="59:60" x14ac:dyDescent="0.25">
      <c r="BG5679" s="10"/>
      <c r="BH5679" s="11"/>
    </row>
    <row r="5680" spans="59:60" x14ac:dyDescent="0.25">
      <c r="BG5680" s="10"/>
      <c r="BH5680" s="11"/>
    </row>
    <row r="5681" spans="59:60" x14ac:dyDescent="0.25">
      <c r="BG5681" s="10"/>
      <c r="BH5681" s="11"/>
    </row>
    <row r="5682" spans="59:60" x14ac:dyDescent="0.25">
      <c r="BG5682" s="10"/>
      <c r="BH5682" s="11"/>
    </row>
    <row r="5683" spans="59:60" x14ac:dyDescent="0.25">
      <c r="BG5683" s="10"/>
      <c r="BH5683" s="11"/>
    </row>
    <row r="5684" spans="59:60" x14ac:dyDescent="0.25">
      <c r="BG5684" s="10"/>
      <c r="BH5684" s="11"/>
    </row>
    <row r="5685" spans="59:60" x14ac:dyDescent="0.25">
      <c r="BG5685" s="10"/>
      <c r="BH5685" s="11"/>
    </row>
    <row r="5686" spans="59:60" x14ac:dyDescent="0.25">
      <c r="BG5686" s="10"/>
      <c r="BH5686" s="11"/>
    </row>
    <row r="5687" spans="59:60" x14ac:dyDescent="0.25">
      <c r="BG5687" s="10"/>
      <c r="BH5687" s="11"/>
    </row>
    <row r="5688" spans="59:60" x14ac:dyDescent="0.25">
      <c r="BG5688" s="10"/>
      <c r="BH5688" s="11"/>
    </row>
    <row r="5689" spans="59:60" x14ac:dyDescent="0.25">
      <c r="BG5689" s="10"/>
      <c r="BH5689" s="11"/>
    </row>
    <row r="5690" spans="59:60" x14ac:dyDescent="0.25">
      <c r="BG5690" s="10"/>
      <c r="BH5690" s="11"/>
    </row>
    <row r="5691" spans="59:60" x14ac:dyDescent="0.25">
      <c r="BG5691" s="10"/>
      <c r="BH5691" s="11"/>
    </row>
    <row r="5692" spans="59:60" x14ac:dyDescent="0.25">
      <c r="BG5692" s="10"/>
      <c r="BH5692" s="11"/>
    </row>
    <row r="5693" spans="59:60" x14ac:dyDescent="0.25">
      <c r="BG5693" s="10"/>
      <c r="BH5693" s="11"/>
    </row>
    <row r="5694" spans="59:60" x14ac:dyDescent="0.25">
      <c r="BG5694" s="10"/>
      <c r="BH5694" s="11"/>
    </row>
    <row r="5695" spans="59:60" x14ac:dyDescent="0.25">
      <c r="BG5695" s="10"/>
      <c r="BH5695" s="11"/>
    </row>
    <row r="5696" spans="59:60" x14ac:dyDescent="0.25">
      <c r="BG5696" s="10"/>
      <c r="BH5696" s="11"/>
    </row>
    <row r="5697" spans="59:60" x14ac:dyDescent="0.25">
      <c r="BG5697" s="10"/>
      <c r="BH5697" s="11"/>
    </row>
    <row r="5698" spans="59:60" x14ac:dyDescent="0.25">
      <c r="BG5698" s="10"/>
      <c r="BH5698" s="11"/>
    </row>
    <row r="5699" spans="59:60" x14ac:dyDescent="0.25">
      <c r="BG5699" s="10"/>
      <c r="BH5699" s="11"/>
    </row>
    <row r="5700" spans="59:60" x14ac:dyDescent="0.25">
      <c r="BG5700" s="10"/>
      <c r="BH5700" s="11"/>
    </row>
    <row r="5701" spans="59:60" x14ac:dyDescent="0.25">
      <c r="BG5701" s="10"/>
      <c r="BH5701" s="11"/>
    </row>
    <row r="5702" spans="59:60" x14ac:dyDescent="0.25">
      <c r="BG5702" s="10"/>
      <c r="BH5702" s="11"/>
    </row>
    <row r="5703" spans="59:60" x14ac:dyDescent="0.25">
      <c r="BG5703" s="10"/>
      <c r="BH5703" s="11"/>
    </row>
    <row r="5704" spans="59:60" x14ac:dyDescent="0.25">
      <c r="BG5704" s="10"/>
      <c r="BH5704" s="11"/>
    </row>
    <row r="5705" spans="59:60" x14ac:dyDescent="0.25">
      <c r="BG5705" s="10"/>
      <c r="BH5705" s="11"/>
    </row>
    <row r="5706" spans="59:60" x14ac:dyDescent="0.25">
      <c r="BG5706" s="10"/>
      <c r="BH5706" s="11"/>
    </row>
    <row r="5707" spans="59:60" x14ac:dyDescent="0.25">
      <c r="BG5707" s="10"/>
      <c r="BH5707" s="11"/>
    </row>
    <row r="5708" spans="59:60" x14ac:dyDescent="0.25">
      <c r="BG5708" s="10"/>
      <c r="BH5708" s="11"/>
    </row>
    <row r="5709" spans="59:60" x14ac:dyDescent="0.25">
      <c r="BG5709" s="10"/>
      <c r="BH5709" s="11"/>
    </row>
    <row r="5710" spans="59:60" x14ac:dyDescent="0.25">
      <c r="BG5710" s="10"/>
      <c r="BH5710" s="11"/>
    </row>
    <row r="5711" spans="59:60" x14ac:dyDescent="0.25">
      <c r="BG5711" s="10"/>
      <c r="BH5711" s="11"/>
    </row>
    <row r="5712" spans="59:60" x14ac:dyDescent="0.25">
      <c r="BG5712" s="10"/>
      <c r="BH5712" s="11"/>
    </row>
    <row r="5713" spans="59:60" x14ac:dyDescent="0.25">
      <c r="BG5713" s="10"/>
      <c r="BH5713" s="11"/>
    </row>
    <row r="5714" spans="59:60" x14ac:dyDescent="0.25">
      <c r="BG5714" s="10"/>
      <c r="BH5714" s="11"/>
    </row>
    <row r="5715" spans="59:60" x14ac:dyDescent="0.25">
      <c r="BG5715" s="10"/>
      <c r="BH5715" s="11"/>
    </row>
    <row r="5716" spans="59:60" x14ac:dyDescent="0.25">
      <c r="BG5716" s="10"/>
      <c r="BH5716" s="11"/>
    </row>
    <row r="5717" spans="59:60" x14ac:dyDescent="0.25">
      <c r="BG5717" s="10"/>
      <c r="BH5717" s="11"/>
    </row>
    <row r="5718" spans="59:60" x14ac:dyDescent="0.25">
      <c r="BG5718" s="10"/>
      <c r="BH5718" s="11"/>
    </row>
    <row r="5719" spans="59:60" x14ac:dyDescent="0.25">
      <c r="BG5719" s="10"/>
      <c r="BH5719" s="11"/>
    </row>
    <row r="5720" spans="59:60" x14ac:dyDescent="0.25">
      <c r="BG5720" s="10"/>
      <c r="BH5720" s="11"/>
    </row>
    <row r="5721" spans="59:60" x14ac:dyDescent="0.25">
      <c r="BG5721" s="10"/>
      <c r="BH5721" s="11"/>
    </row>
    <row r="5722" spans="59:60" x14ac:dyDescent="0.25">
      <c r="BG5722" s="10"/>
      <c r="BH5722" s="11"/>
    </row>
    <row r="5723" spans="59:60" x14ac:dyDescent="0.25">
      <c r="BG5723" s="10"/>
      <c r="BH5723" s="11"/>
    </row>
    <row r="5724" spans="59:60" x14ac:dyDescent="0.25">
      <c r="BG5724" s="10"/>
      <c r="BH5724" s="11"/>
    </row>
    <row r="5725" spans="59:60" x14ac:dyDescent="0.25">
      <c r="BG5725" s="10"/>
      <c r="BH5725" s="11"/>
    </row>
    <row r="5726" spans="59:60" x14ac:dyDescent="0.25">
      <c r="BG5726" s="10"/>
      <c r="BH5726" s="11"/>
    </row>
    <row r="5727" spans="59:60" x14ac:dyDescent="0.25">
      <c r="BG5727" s="10"/>
      <c r="BH5727" s="11"/>
    </row>
    <row r="5728" spans="59:60" x14ac:dyDescent="0.25">
      <c r="BG5728" s="10"/>
      <c r="BH5728" s="11"/>
    </row>
    <row r="5729" spans="59:60" x14ac:dyDescent="0.25">
      <c r="BG5729" s="10"/>
      <c r="BH5729" s="11"/>
    </row>
    <row r="5730" spans="59:60" x14ac:dyDescent="0.25">
      <c r="BG5730" s="10"/>
      <c r="BH5730" s="11"/>
    </row>
    <row r="5731" spans="59:60" x14ac:dyDescent="0.25">
      <c r="BG5731" s="10"/>
      <c r="BH5731" s="11"/>
    </row>
    <row r="5732" spans="59:60" x14ac:dyDescent="0.25">
      <c r="BG5732" s="10"/>
      <c r="BH5732" s="11"/>
    </row>
    <row r="5733" spans="59:60" x14ac:dyDescent="0.25">
      <c r="BG5733" s="10"/>
      <c r="BH5733" s="11"/>
    </row>
    <row r="5734" spans="59:60" x14ac:dyDescent="0.25">
      <c r="BG5734" s="10"/>
      <c r="BH5734" s="11"/>
    </row>
    <row r="5735" spans="59:60" x14ac:dyDescent="0.25">
      <c r="BG5735" s="10"/>
      <c r="BH5735" s="11"/>
    </row>
    <row r="5736" spans="59:60" x14ac:dyDescent="0.25">
      <c r="BG5736" s="10"/>
      <c r="BH5736" s="11"/>
    </row>
    <row r="5737" spans="59:60" x14ac:dyDescent="0.25">
      <c r="BG5737" s="10"/>
      <c r="BH5737" s="11"/>
    </row>
    <row r="5738" spans="59:60" x14ac:dyDescent="0.25">
      <c r="BG5738" s="10"/>
      <c r="BH5738" s="11"/>
    </row>
    <row r="5739" spans="59:60" x14ac:dyDescent="0.25">
      <c r="BG5739" s="10"/>
      <c r="BH5739" s="11"/>
    </row>
    <row r="5740" spans="59:60" x14ac:dyDescent="0.25">
      <c r="BG5740" s="10"/>
      <c r="BH5740" s="11"/>
    </row>
    <row r="5741" spans="59:60" x14ac:dyDescent="0.25">
      <c r="BG5741" s="10"/>
      <c r="BH5741" s="11"/>
    </row>
    <row r="5742" spans="59:60" x14ac:dyDescent="0.25">
      <c r="BG5742" s="10"/>
      <c r="BH5742" s="11"/>
    </row>
    <row r="5743" spans="59:60" x14ac:dyDescent="0.25">
      <c r="BG5743" s="10"/>
      <c r="BH5743" s="11"/>
    </row>
    <row r="5744" spans="59:60" x14ac:dyDescent="0.25">
      <c r="BG5744" s="10"/>
      <c r="BH5744" s="11"/>
    </row>
    <row r="5745" spans="59:60" x14ac:dyDescent="0.25">
      <c r="BG5745" s="10"/>
      <c r="BH5745" s="11"/>
    </row>
    <row r="5746" spans="59:60" x14ac:dyDescent="0.25">
      <c r="BG5746" s="10"/>
      <c r="BH5746" s="11"/>
    </row>
    <row r="5747" spans="59:60" x14ac:dyDescent="0.25">
      <c r="BG5747" s="10"/>
      <c r="BH5747" s="11"/>
    </row>
    <row r="5748" spans="59:60" x14ac:dyDescent="0.25">
      <c r="BG5748" s="10"/>
      <c r="BH5748" s="11"/>
    </row>
    <row r="5749" spans="59:60" x14ac:dyDescent="0.25">
      <c r="BG5749" s="10"/>
      <c r="BH5749" s="11"/>
    </row>
    <row r="5750" spans="59:60" x14ac:dyDescent="0.25">
      <c r="BG5750" s="10"/>
      <c r="BH5750" s="11"/>
    </row>
    <row r="5751" spans="59:60" x14ac:dyDescent="0.25">
      <c r="BG5751" s="10"/>
      <c r="BH5751" s="11"/>
    </row>
    <row r="5752" spans="59:60" x14ac:dyDescent="0.25">
      <c r="BG5752" s="10"/>
      <c r="BH5752" s="11"/>
    </row>
    <row r="5753" spans="59:60" x14ac:dyDescent="0.25">
      <c r="BG5753" s="10"/>
      <c r="BH5753" s="11"/>
    </row>
    <row r="5754" spans="59:60" x14ac:dyDescent="0.25">
      <c r="BG5754" s="10"/>
      <c r="BH5754" s="11"/>
    </row>
    <row r="5755" spans="59:60" x14ac:dyDescent="0.25">
      <c r="BG5755" s="10"/>
      <c r="BH5755" s="11"/>
    </row>
    <row r="5756" spans="59:60" x14ac:dyDescent="0.25">
      <c r="BG5756" s="10"/>
      <c r="BH5756" s="11"/>
    </row>
    <row r="5757" spans="59:60" x14ac:dyDescent="0.25">
      <c r="BG5757" s="10"/>
      <c r="BH5757" s="11"/>
    </row>
    <row r="5758" spans="59:60" x14ac:dyDescent="0.25">
      <c r="BG5758" s="10"/>
      <c r="BH5758" s="11"/>
    </row>
    <row r="5759" spans="59:60" x14ac:dyDescent="0.25">
      <c r="BG5759" s="10"/>
      <c r="BH5759" s="11"/>
    </row>
    <row r="5760" spans="59:60" x14ac:dyDescent="0.25">
      <c r="BG5760" s="10"/>
      <c r="BH5760" s="11"/>
    </row>
    <row r="5761" spans="59:60" x14ac:dyDescent="0.25">
      <c r="BG5761" s="10"/>
      <c r="BH5761" s="11"/>
    </row>
    <row r="5762" spans="59:60" x14ac:dyDescent="0.25">
      <c r="BG5762" s="10"/>
      <c r="BH5762" s="11"/>
    </row>
    <row r="5763" spans="59:60" x14ac:dyDescent="0.25">
      <c r="BG5763" s="10"/>
      <c r="BH5763" s="11"/>
    </row>
    <row r="5764" spans="59:60" x14ac:dyDescent="0.25">
      <c r="BG5764" s="10"/>
      <c r="BH5764" s="11"/>
    </row>
    <row r="5765" spans="59:60" x14ac:dyDescent="0.25">
      <c r="BG5765" s="10"/>
      <c r="BH5765" s="11"/>
    </row>
    <row r="5766" spans="59:60" x14ac:dyDescent="0.25">
      <c r="BG5766" s="10"/>
      <c r="BH5766" s="11"/>
    </row>
    <row r="5767" spans="59:60" x14ac:dyDescent="0.25">
      <c r="BG5767" s="10"/>
      <c r="BH5767" s="11"/>
    </row>
    <row r="5768" spans="59:60" x14ac:dyDescent="0.25">
      <c r="BG5768" s="10"/>
      <c r="BH5768" s="11"/>
    </row>
    <row r="5769" spans="59:60" x14ac:dyDescent="0.25">
      <c r="BG5769" s="10"/>
      <c r="BH5769" s="11"/>
    </row>
    <row r="5770" spans="59:60" x14ac:dyDescent="0.25">
      <c r="BG5770" s="10"/>
      <c r="BH5770" s="11"/>
    </row>
    <row r="5771" spans="59:60" x14ac:dyDescent="0.25">
      <c r="BG5771" s="10"/>
      <c r="BH5771" s="11"/>
    </row>
    <row r="5772" spans="59:60" x14ac:dyDescent="0.25">
      <c r="BG5772" s="10"/>
      <c r="BH5772" s="11"/>
    </row>
    <row r="5773" spans="59:60" x14ac:dyDescent="0.25">
      <c r="BG5773" s="10"/>
      <c r="BH5773" s="11"/>
    </row>
    <row r="5774" spans="59:60" x14ac:dyDescent="0.25">
      <c r="BG5774" s="10"/>
      <c r="BH5774" s="11"/>
    </row>
    <row r="5775" spans="59:60" x14ac:dyDescent="0.25">
      <c r="BG5775" s="10"/>
      <c r="BH5775" s="11"/>
    </row>
    <row r="5776" spans="59:60" x14ac:dyDescent="0.25">
      <c r="BG5776" s="10"/>
      <c r="BH5776" s="11"/>
    </row>
    <row r="5777" spans="59:60" x14ac:dyDescent="0.25">
      <c r="BG5777" s="10"/>
      <c r="BH5777" s="11"/>
    </row>
    <row r="5778" spans="59:60" x14ac:dyDescent="0.25">
      <c r="BG5778" s="10"/>
      <c r="BH5778" s="11"/>
    </row>
    <row r="5779" spans="59:60" x14ac:dyDescent="0.25">
      <c r="BG5779" s="10"/>
      <c r="BH5779" s="11"/>
    </row>
    <row r="5780" spans="59:60" x14ac:dyDescent="0.25">
      <c r="BG5780" s="10"/>
      <c r="BH5780" s="11"/>
    </row>
    <row r="5781" spans="59:60" x14ac:dyDescent="0.25">
      <c r="BG5781" s="10"/>
      <c r="BH5781" s="11"/>
    </row>
    <row r="5782" spans="59:60" x14ac:dyDescent="0.25">
      <c r="BG5782" s="10"/>
      <c r="BH5782" s="11"/>
    </row>
    <row r="5783" spans="59:60" x14ac:dyDescent="0.25">
      <c r="BG5783" s="10"/>
      <c r="BH5783" s="11"/>
    </row>
    <row r="5784" spans="59:60" x14ac:dyDescent="0.25">
      <c r="BG5784" s="10"/>
      <c r="BH5784" s="11"/>
    </row>
    <row r="5785" spans="59:60" x14ac:dyDescent="0.25">
      <c r="BG5785" s="10"/>
      <c r="BH5785" s="11"/>
    </row>
    <row r="5786" spans="59:60" x14ac:dyDescent="0.25">
      <c r="BG5786" s="10"/>
      <c r="BH5786" s="11"/>
    </row>
    <row r="5787" spans="59:60" x14ac:dyDescent="0.25">
      <c r="BG5787" s="10"/>
      <c r="BH5787" s="11"/>
    </row>
    <row r="5788" spans="59:60" x14ac:dyDescent="0.25">
      <c r="BG5788" s="10"/>
      <c r="BH5788" s="11"/>
    </row>
    <row r="5789" spans="59:60" x14ac:dyDescent="0.25">
      <c r="BG5789" s="10"/>
      <c r="BH5789" s="11"/>
    </row>
    <row r="5790" spans="59:60" x14ac:dyDescent="0.25">
      <c r="BG5790" s="10"/>
      <c r="BH5790" s="11"/>
    </row>
    <row r="5791" spans="59:60" x14ac:dyDescent="0.25">
      <c r="BG5791" s="10"/>
      <c r="BH5791" s="11"/>
    </row>
    <row r="5792" spans="59:60" x14ac:dyDescent="0.25">
      <c r="BG5792" s="10"/>
      <c r="BH5792" s="11"/>
    </row>
    <row r="5793" spans="59:60" x14ac:dyDescent="0.25">
      <c r="BG5793" s="10"/>
      <c r="BH5793" s="11"/>
    </row>
    <row r="5794" spans="59:60" x14ac:dyDescent="0.25">
      <c r="BG5794" s="10"/>
      <c r="BH5794" s="11"/>
    </row>
    <row r="5795" spans="59:60" x14ac:dyDescent="0.25">
      <c r="BG5795" s="10"/>
      <c r="BH5795" s="11"/>
    </row>
    <row r="5796" spans="59:60" x14ac:dyDescent="0.25">
      <c r="BG5796" s="10"/>
      <c r="BH5796" s="11"/>
    </row>
    <row r="5797" spans="59:60" x14ac:dyDescent="0.25">
      <c r="BG5797" s="10"/>
      <c r="BH5797" s="11"/>
    </row>
    <row r="5798" spans="59:60" x14ac:dyDescent="0.25">
      <c r="BG5798" s="10"/>
      <c r="BH5798" s="11"/>
    </row>
    <row r="5799" spans="59:60" x14ac:dyDescent="0.25">
      <c r="BG5799" s="10"/>
      <c r="BH5799" s="11"/>
    </row>
    <row r="5800" spans="59:60" x14ac:dyDescent="0.25">
      <c r="BG5800" s="10"/>
      <c r="BH5800" s="11"/>
    </row>
    <row r="5801" spans="59:60" x14ac:dyDescent="0.25">
      <c r="BG5801" s="10"/>
      <c r="BH5801" s="11"/>
    </row>
    <row r="5802" spans="59:60" x14ac:dyDescent="0.25">
      <c r="BG5802" s="10"/>
      <c r="BH5802" s="11"/>
    </row>
    <row r="5803" spans="59:60" x14ac:dyDescent="0.25">
      <c r="BG5803" s="10"/>
      <c r="BH5803" s="11"/>
    </row>
    <row r="5804" spans="59:60" x14ac:dyDescent="0.25">
      <c r="BG5804" s="10"/>
      <c r="BH5804" s="11"/>
    </row>
    <row r="5805" spans="59:60" x14ac:dyDescent="0.25">
      <c r="BG5805" s="10"/>
      <c r="BH5805" s="11"/>
    </row>
    <row r="5806" spans="59:60" x14ac:dyDescent="0.25">
      <c r="BG5806" s="10"/>
      <c r="BH5806" s="11"/>
    </row>
    <row r="5807" spans="59:60" x14ac:dyDescent="0.25">
      <c r="BG5807" s="10"/>
      <c r="BH5807" s="11"/>
    </row>
    <row r="5808" spans="59:60" x14ac:dyDescent="0.25">
      <c r="BG5808" s="10"/>
      <c r="BH5808" s="11"/>
    </row>
    <row r="5809" spans="59:60" x14ac:dyDescent="0.25">
      <c r="BG5809" s="10"/>
      <c r="BH5809" s="11"/>
    </row>
    <row r="5810" spans="59:60" x14ac:dyDescent="0.25">
      <c r="BG5810" s="10"/>
      <c r="BH5810" s="11"/>
    </row>
    <row r="5811" spans="59:60" x14ac:dyDescent="0.25">
      <c r="BG5811" s="10"/>
      <c r="BH5811" s="11"/>
    </row>
    <row r="5812" spans="59:60" x14ac:dyDescent="0.25">
      <c r="BG5812" s="10"/>
      <c r="BH5812" s="11"/>
    </row>
    <row r="5813" spans="59:60" x14ac:dyDescent="0.25">
      <c r="BG5813" s="10"/>
      <c r="BH5813" s="11"/>
    </row>
    <row r="5814" spans="59:60" x14ac:dyDescent="0.25">
      <c r="BG5814" s="10"/>
      <c r="BH5814" s="11"/>
    </row>
    <row r="5815" spans="59:60" x14ac:dyDescent="0.25">
      <c r="BG5815" s="10"/>
      <c r="BH5815" s="11"/>
    </row>
    <row r="5816" spans="59:60" x14ac:dyDescent="0.25">
      <c r="BG5816" s="10"/>
      <c r="BH5816" s="11"/>
    </row>
    <row r="5817" spans="59:60" x14ac:dyDescent="0.25">
      <c r="BG5817" s="10"/>
      <c r="BH5817" s="11"/>
    </row>
    <row r="5818" spans="59:60" x14ac:dyDescent="0.25">
      <c r="BG5818" s="10"/>
      <c r="BH5818" s="11"/>
    </row>
    <row r="5819" spans="59:60" x14ac:dyDescent="0.25">
      <c r="BG5819" s="10"/>
      <c r="BH5819" s="11"/>
    </row>
    <row r="5820" spans="59:60" x14ac:dyDescent="0.25">
      <c r="BG5820" s="10"/>
      <c r="BH5820" s="11"/>
    </row>
    <row r="5821" spans="59:60" x14ac:dyDescent="0.25">
      <c r="BG5821" s="10"/>
      <c r="BH5821" s="11"/>
    </row>
    <row r="5822" spans="59:60" x14ac:dyDescent="0.25">
      <c r="BG5822" s="10"/>
      <c r="BH5822" s="11"/>
    </row>
    <row r="5823" spans="59:60" x14ac:dyDescent="0.25">
      <c r="BG5823" s="10"/>
      <c r="BH5823" s="11"/>
    </row>
    <row r="5824" spans="59:60" x14ac:dyDescent="0.25">
      <c r="BG5824" s="10"/>
      <c r="BH5824" s="11"/>
    </row>
    <row r="5825" spans="59:60" x14ac:dyDescent="0.25">
      <c r="BG5825" s="10"/>
      <c r="BH5825" s="11"/>
    </row>
    <row r="5826" spans="59:60" x14ac:dyDescent="0.25">
      <c r="BG5826" s="10"/>
      <c r="BH5826" s="11"/>
    </row>
    <row r="5827" spans="59:60" x14ac:dyDescent="0.25">
      <c r="BG5827" s="10"/>
      <c r="BH5827" s="11"/>
    </row>
    <row r="5828" spans="59:60" x14ac:dyDescent="0.25">
      <c r="BG5828" s="10"/>
      <c r="BH5828" s="11"/>
    </row>
    <row r="5829" spans="59:60" x14ac:dyDescent="0.25">
      <c r="BG5829" s="10"/>
      <c r="BH5829" s="11"/>
    </row>
    <row r="5830" spans="59:60" x14ac:dyDescent="0.25">
      <c r="BG5830" s="10"/>
      <c r="BH5830" s="11"/>
    </row>
    <row r="5831" spans="59:60" x14ac:dyDescent="0.25">
      <c r="BG5831" s="10"/>
      <c r="BH5831" s="11"/>
    </row>
    <row r="5832" spans="59:60" x14ac:dyDescent="0.25">
      <c r="BG5832" s="10"/>
      <c r="BH5832" s="11"/>
    </row>
    <row r="5833" spans="59:60" x14ac:dyDescent="0.25">
      <c r="BG5833" s="10"/>
      <c r="BH5833" s="11"/>
    </row>
    <row r="5834" spans="59:60" x14ac:dyDescent="0.25">
      <c r="BG5834" s="10"/>
      <c r="BH5834" s="11"/>
    </row>
    <row r="5835" spans="59:60" x14ac:dyDescent="0.25">
      <c r="BG5835" s="10"/>
      <c r="BH5835" s="11"/>
    </row>
    <row r="5836" spans="59:60" x14ac:dyDescent="0.25">
      <c r="BG5836" s="10"/>
      <c r="BH5836" s="11"/>
    </row>
    <row r="5837" spans="59:60" x14ac:dyDescent="0.25">
      <c r="BG5837" s="10"/>
      <c r="BH5837" s="11"/>
    </row>
    <row r="5838" spans="59:60" x14ac:dyDescent="0.25">
      <c r="BG5838" s="10"/>
      <c r="BH5838" s="11"/>
    </row>
    <row r="5839" spans="59:60" x14ac:dyDescent="0.25">
      <c r="BG5839" s="10"/>
      <c r="BH5839" s="11"/>
    </row>
    <row r="5840" spans="59:60" x14ac:dyDescent="0.25">
      <c r="BG5840" s="10"/>
      <c r="BH5840" s="11"/>
    </row>
    <row r="5841" spans="59:60" x14ac:dyDescent="0.25">
      <c r="BG5841" s="10"/>
      <c r="BH5841" s="11"/>
    </row>
    <row r="5842" spans="59:60" x14ac:dyDescent="0.25">
      <c r="BG5842" s="10"/>
      <c r="BH5842" s="11"/>
    </row>
    <row r="5843" spans="59:60" x14ac:dyDescent="0.25">
      <c r="BG5843" s="10"/>
      <c r="BH5843" s="11"/>
    </row>
    <row r="5844" spans="59:60" x14ac:dyDescent="0.25">
      <c r="BG5844" s="10"/>
      <c r="BH5844" s="11"/>
    </row>
    <row r="5845" spans="59:60" x14ac:dyDescent="0.25">
      <c r="BG5845" s="10"/>
      <c r="BH5845" s="11"/>
    </row>
    <row r="5846" spans="59:60" x14ac:dyDescent="0.25">
      <c r="BG5846" s="10"/>
      <c r="BH5846" s="11"/>
    </row>
    <row r="5847" spans="59:60" x14ac:dyDescent="0.25">
      <c r="BG5847" s="10"/>
      <c r="BH5847" s="11"/>
    </row>
    <row r="5848" spans="59:60" x14ac:dyDescent="0.25">
      <c r="BG5848" s="10"/>
      <c r="BH5848" s="11"/>
    </row>
    <row r="5849" spans="59:60" x14ac:dyDescent="0.25">
      <c r="BG5849" s="10"/>
      <c r="BH5849" s="11"/>
    </row>
    <row r="5850" spans="59:60" x14ac:dyDescent="0.25">
      <c r="BG5850" s="10"/>
      <c r="BH5850" s="11"/>
    </row>
    <row r="5851" spans="59:60" x14ac:dyDescent="0.25">
      <c r="BG5851" s="10"/>
      <c r="BH5851" s="11"/>
    </row>
    <row r="5852" spans="59:60" x14ac:dyDescent="0.25">
      <c r="BG5852" s="10"/>
      <c r="BH5852" s="11"/>
    </row>
    <row r="5853" spans="59:60" x14ac:dyDescent="0.25">
      <c r="BG5853" s="10"/>
      <c r="BH5853" s="11"/>
    </row>
    <row r="5854" spans="59:60" x14ac:dyDescent="0.25">
      <c r="BG5854" s="10"/>
      <c r="BH5854" s="11"/>
    </row>
    <row r="5855" spans="59:60" x14ac:dyDescent="0.25">
      <c r="BG5855" s="10"/>
      <c r="BH5855" s="11"/>
    </row>
    <row r="5856" spans="59:60" x14ac:dyDescent="0.25">
      <c r="BG5856" s="10"/>
      <c r="BH5856" s="11"/>
    </row>
    <row r="5857" spans="59:60" x14ac:dyDescent="0.25">
      <c r="BG5857" s="10"/>
      <c r="BH5857" s="11"/>
    </row>
    <row r="5858" spans="59:60" x14ac:dyDescent="0.25">
      <c r="BG5858" s="10"/>
      <c r="BH5858" s="11"/>
    </row>
    <row r="5859" spans="59:60" x14ac:dyDescent="0.25">
      <c r="BG5859" s="10"/>
      <c r="BH5859" s="11"/>
    </row>
    <row r="5860" spans="59:60" x14ac:dyDescent="0.25">
      <c r="BG5860" s="10"/>
      <c r="BH5860" s="11"/>
    </row>
    <row r="5861" spans="59:60" x14ac:dyDescent="0.25">
      <c r="BG5861" s="10"/>
      <c r="BH5861" s="11"/>
    </row>
    <row r="5862" spans="59:60" x14ac:dyDescent="0.25">
      <c r="BG5862" s="10"/>
      <c r="BH5862" s="11"/>
    </row>
    <row r="5863" spans="59:60" x14ac:dyDescent="0.25">
      <c r="BG5863" s="10"/>
      <c r="BH5863" s="11"/>
    </row>
    <row r="5864" spans="59:60" x14ac:dyDescent="0.25">
      <c r="BG5864" s="10"/>
      <c r="BH5864" s="11"/>
    </row>
    <row r="5865" spans="59:60" x14ac:dyDescent="0.25">
      <c r="BG5865" s="10"/>
      <c r="BH5865" s="11"/>
    </row>
    <row r="5866" spans="59:60" x14ac:dyDescent="0.25">
      <c r="BG5866" s="10"/>
      <c r="BH5866" s="11"/>
    </row>
    <row r="5867" spans="59:60" x14ac:dyDescent="0.25">
      <c r="BG5867" s="10"/>
      <c r="BH5867" s="11"/>
    </row>
    <row r="5868" spans="59:60" x14ac:dyDescent="0.25">
      <c r="BG5868" s="10"/>
      <c r="BH5868" s="11"/>
    </row>
    <row r="5869" spans="59:60" x14ac:dyDescent="0.25">
      <c r="BG5869" s="10"/>
      <c r="BH5869" s="11"/>
    </row>
    <row r="5870" spans="59:60" x14ac:dyDescent="0.25">
      <c r="BG5870" s="10"/>
      <c r="BH5870" s="11"/>
    </row>
    <row r="5871" spans="59:60" x14ac:dyDescent="0.25">
      <c r="BG5871" s="10"/>
      <c r="BH5871" s="11"/>
    </row>
    <row r="5872" spans="59:60" x14ac:dyDescent="0.25">
      <c r="BG5872" s="10"/>
      <c r="BH5872" s="11"/>
    </row>
    <row r="5873" spans="59:60" x14ac:dyDescent="0.25">
      <c r="BG5873" s="10"/>
      <c r="BH5873" s="11"/>
    </row>
    <row r="5874" spans="59:60" x14ac:dyDescent="0.25">
      <c r="BG5874" s="10"/>
      <c r="BH5874" s="11"/>
    </row>
    <row r="5875" spans="59:60" x14ac:dyDescent="0.25">
      <c r="BG5875" s="10"/>
      <c r="BH5875" s="11"/>
    </row>
    <row r="5876" spans="59:60" x14ac:dyDescent="0.25">
      <c r="BG5876" s="10"/>
      <c r="BH5876" s="11"/>
    </row>
    <row r="5877" spans="59:60" x14ac:dyDescent="0.25">
      <c r="BG5877" s="10"/>
      <c r="BH5877" s="11"/>
    </row>
    <row r="5878" spans="59:60" x14ac:dyDescent="0.25">
      <c r="BG5878" s="10"/>
      <c r="BH5878" s="11"/>
    </row>
    <row r="5879" spans="59:60" x14ac:dyDescent="0.25">
      <c r="BG5879" s="10"/>
      <c r="BH5879" s="11"/>
    </row>
    <row r="5880" spans="59:60" x14ac:dyDescent="0.25">
      <c r="BG5880" s="10"/>
      <c r="BH5880" s="11"/>
    </row>
    <row r="5881" spans="59:60" x14ac:dyDescent="0.25">
      <c r="BG5881" s="10"/>
      <c r="BH5881" s="11"/>
    </row>
    <row r="5882" spans="59:60" x14ac:dyDescent="0.25">
      <c r="BG5882" s="10"/>
      <c r="BH5882" s="11"/>
    </row>
    <row r="5883" spans="59:60" x14ac:dyDescent="0.25">
      <c r="BG5883" s="10"/>
      <c r="BH5883" s="11"/>
    </row>
    <row r="5884" spans="59:60" x14ac:dyDescent="0.25">
      <c r="BG5884" s="10"/>
      <c r="BH5884" s="11"/>
    </row>
    <row r="5885" spans="59:60" x14ac:dyDescent="0.25">
      <c r="BG5885" s="10"/>
      <c r="BH5885" s="11"/>
    </row>
    <row r="5886" spans="59:60" x14ac:dyDescent="0.25">
      <c r="BG5886" s="10"/>
      <c r="BH5886" s="11"/>
    </row>
    <row r="5887" spans="59:60" x14ac:dyDescent="0.25">
      <c r="BG5887" s="10"/>
      <c r="BH5887" s="11"/>
    </row>
    <row r="5888" spans="59:60" x14ac:dyDescent="0.25">
      <c r="BG5888" s="10"/>
      <c r="BH5888" s="11"/>
    </row>
    <row r="5889" spans="59:60" x14ac:dyDescent="0.25">
      <c r="BG5889" s="10"/>
      <c r="BH5889" s="11"/>
    </row>
    <row r="5890" spans="59:60" x14ac:dyDescent="0.25">
      <c r="BG5890" s="10"/>
      <c r="BH5890" s="11"/>
    </row>
    <row r="5891" spans="59:60" x14ac:dyDescent="0.25">
      <c r="BG5891" s="10"/>
      <c r="BH5891" s="11"/>
    </row>
    <row r="5892" spans="59:60" x14ac:dyDescent="0.25">
      <c r="BG5892" s="10"/>
      <c r="BH5892" s="11"/>
    </row>
    <row r="5893" spans="59:60" x14ac:dyDescent="0.25">
      <c r="BG5893" s="10"/>
      <c r="BH5893" s="11"/>
    </row>
    <row r="5894" spans="59:60" x14ac:dyDescent="0.25">
      <c r="BG5894" s="10"/>
      <c r="BH5894" s="11"/>
    </row>
    <row r="5895" spans="59:60" x14ac:dyDescent="0.25">
      <c r="BG5895" s="10"/>
      <c r="BH5895" s="11"/>
    </row>
    <row r="5896" spans="59:60" x14ac:dyDescent="0.25">
      <c r="BG5896" s="10"/>
      <c r="BH5896" s="11"/>
    </row>
    <row r="5897" spans="59:60" x14ac:dyDescent="0.25">
      <c r="BG5897" s="10"/>
      <c r="BH5897" s="11"/>
    </row>
    <row r="5898" spans="59:60" x14ac:dyDescent="0.25">
      <c r="BG5898" s="10"/>
      <c r="BH5898" s="11"/>
    </row>
    <row r="5899" spans="59:60" x14ac:dyDescent="0.25">
      <c r="BG5899" s="10"/>
      <c r="BH5899" s="11"/>
    </row>
    <row r="5900" spans="59:60" x14ac:dyDescent="0.25">
      <c r="BG5900" s="10"/>
      <c r="BH5900" s="11"/>
    </row>
    <row r="5901" spans="59:60" x14ac:dyDescent="0.25">
      <c r="BG5901" s="10"/>
      <c r="BH5901" s="11"/>
    </row>
    <row r="5902" spans="59:60" x14ac:dyDescent="0.25">
      <c r="BG5902" s="10"/>
      <c r="BH5902" s="11"/>
    </row>
    <row r="5903" spans="59:60" x14ac:dyDescent="0.25">
      <c r="BG5903" s="10"/>
      <c r="BH5903" s="11"/>
    </row>
    <row r="5904" spans="59:60" x14ac:dyDescent="0.25">
      <c r="BG5904" s="10"/>
      <c r="BH5904" s="11"/>
    </row>
    <row r="5905" spans="59:60" x14ac:dyDescent="0.25">
      <c r="BG5905" s="10"/>
      <c r="BH5905" s="11"/>
    </row>
    <row r="5906" spans="59:60" x14ac:dyDescent="0.25">
      <c r="BG5906" s="10"/>
      <c r="BH5906" s="11"/>
    </row>
    <row r="5907" spans="59:60" x14ac:dyDescent="0.25">
      <c r="BG5907" s="10"/>
      <c r="BH5907" s="11"/>
    </row>
    <row r="5908" spans="59:60" x14ac:dyDescent="0.25">
      <c r="BG5908" s="10"/>
      <c r="BH5908" s="11"/>
    </row>
    <row r="5909" spans="59:60" x14ac:dyDescent="0.25">
      <c r="BG5909" s="10"/>
      <c r="BH5909" s="11"/>
    </row>
    <row r="5910" spans="59:60" x14ac:dyDescent="0.25">
      <c r="BG5910" s="10"/>
      <c r="BH5910" s="11"/>
    </row>
    <row r="5911" spans="59:60" x14ac:dyDescent="0.25">
      <c r="BG5911" s="10"/>
      <c r="BH5911" s="11"/>
    </row>
    <row r="5912" spans="59:60" x14ac:dyDescent="0.25">
      <c r="BG5912" s="10"/>
      <c r="BH5912" s="11"/>
    </row>
    <row r="5913" spans="59:60" x14ac:dyDescent="0.25">
      <c r="BG5913" s="10"/>
      <c r="BH5913" s="11"/>
    </row>
    <row r="5914" spans="59:60" x14ac:dyDescent="0.25">
      <c r="BG5914" s="10"/>
      <c r="BH5914" s="11"/>
    </row>
    <row r="5915" spans="59:60" x14ac:dyDescent="0.25">
      <c r="BG5915" s="10"/>
      <c r="BH5915" s="11"/>
    </row>
    <row r="5916" spans="59:60" x14ac:dyDescent="0.25">
      <c r="BG5916" s="10"/>
      <c r="BH5916" s="11"/>
    </row>
    <row r="5917" spans="59:60" x14ac:dyDescent="0.25">
      <c r="BG5917" s="10"/>
      <c r="BH5917" s="11"/>
    </row>
    <row r="5918" spans="59:60" x14ac:dyDescent="0.25">
      <c r="BG5918" s="10"/>
      <c r="BH5918" s="11"/>
    </row>
    <row r="5919" spans="59:60" x14ac:dyDescent="0.25">
      <c r="BG5919" s="10"/>
      <c r="BH5919" s="11"/>
    </row>
    <row r="5920" spans="59:60" x14ac:dyDescent="0.25">
      <c r="BG5920" s="10"/>
      <c r="BH5920" s="11"/>
    </row>
    <row r="5921" spans="59:60" x14ac:dyDescent="0.25">
      <c r="BG5921" s="10"/>
      <c r="BH5921" s="11"/>
    </row>
    <row r="5922" spans="59:60" x14ac:dyDescent="0.25">
      <c r="BG5922" s="10"/>
      <c r="BH5922" s="11"/>
    </row>
    <row r="5923" spans="59:60" x14ac:dyDescent="0.25">
      <c r="BG5923" s="10"/>
      <c r="BH5923" s="11"/>
    </row>
    <row r="5924" spans="59:60" x14ac:dyDescent="0.25">
      <c r="BG5924" s="10"/>
      <c r="BH5924" s="11"/>
    </row>
    <row r="5925" spans="59:60" x14ac:dyDescent="0.25">
      <c r="BG5925" s="10"/>
      <c r="BH5925" s="11"/>
    </row>
    <row r="5926" spans="59:60" x14ac:dyDescent="0.25">
      <c r="BG5926" s="10"/>
      <c r="BH5926" s="11"/>
    </row>
    <row r="5927" spans="59:60" x14ac:dyDescent="0.25">
      <c r="BG5927" s="10"/>
      <c r="BH5927" s="11"/>
    </row>
    <row r="5928" spans="59:60" x14ac:dyDescent="0.25">
      <c r="BG5928" s="10"/>
      <c r="BH5928" s="11"/>
    </row>
    <row r="5929" spans="59:60" x14ac:dyDescent="0.25">
      <c r="BG5929" s="10"/>
      <c r="BH5929" s="11"/>
    </row>
    <row r="5930" spans="59:60" x14ac:dyDescent="0.25">
      <c r="BG5930" s="10"/>
      <c r="BH5930" s="11"/>
    </row>
    <row r="5931" spans="59:60" x14ac:dyDescent="0.25">
      <c r="BG5931" s="10"/>
      <c r="BH5931" s="11"/>
    </row>
    <row r="5932" spans="59:60" x14ac:dyDescent="0.25">
      <c r="BG5932" s="10"/>
      <c r="BH5932" s="11"/>
    </row>
    <row r="5933" spans="59:60" x14ac:dyDescent="0.25">
      <c r="BG5933" s="10"/>
      <c r="BH5933" s="11"/>
    </row>
    <row r="5934" spans="59:60" x14ac:dyDescent="0.25">
      <c r="BG5934" s="10"/>
      <c r="BH5934" s="11"/>
    </row>
    <row r="5935" spans="59:60" x14ac:dyDescent="0.25">
      <c r="BG5935" s="10"/>
      <c r="BH5935" s="11"/>
    </row>
    <row r="5936" spans="59:60" x14ac:dyDescent="0.25">
      <c r="BG5936" s="10"/>
      <c r="BH5936" s="11"/>
    </row>
    <row r="5937" spans="59:60" x14ac:dyDescent="0.25">
      <c r="BG5937" s="10"/>
      <c r="BH5937" s="11"/>
    </row>
    <row r="5938" spans="59:60" x14ac:dyDescent="0.25">
      <c r="BG5938" s="10"/>
      <c r="BH5938" s="11"/>
    </row>
    <row r="5939" spans="59:60" x14ac:dyDescent="0.25">
      <c r="BG5939" s="10"/>
      <c r="BH5939" s="11"/>
    </row>
    <row r="5940" spans="59:60" x14ac:dyDescent="0.25">
      <c r="BG5940" s="10"/>
      <c r="BH5940" s="11"/>
    </row>
    <row r="5941" spans="59:60" x14ac:dyDescent="0.25">
      <c r="BG5941" s="10"/>
      <c r="BH5941" s="11"/>
    </row>
    <row r="5942" spans="59:60" x14ac:dyDescent="0.25">
      <c r="BG5942" s="10"/>
      <c r="BH5942" s="11"/>
    </row>
    <row r="5943" spans="59:60" x14ac:dyDescent="0.25">
      <c r="BG5943" s="10"/>
      <c r="BH5943" s="11"/>
    </row>
    <row r="5944" spans="59:60" x14ac:dyDescent="0.25">
      <c r="BG5944" s="10"/>
      <c r="BH5944" s="11"/>
    </row>
    <row r="5945" spans="59:60" x14ac:dyDescent="0.25">
      <c r="BG5945" s="10"/>
      <c r="BH5945" s="11"/>
    </row>
    <row r="5946" spans="59:60" x14ac:dyDescent="0.25">
      <c r="BG5946" s="10"/>
      <c r="BH5946" s="11"/>
    </row>
    <row r="5947" spans="59:60" x14ac:dyDescent="0.25">
      <c r="BG5947" s="10"/>
      <c r="BH5947" s="11"/>
    </row>
    <row r="5948" spans="59:60" x14ac:dyDescent="0.25">
      <c r="BG5948" s="10"/>
      <c r="BH5948" s="11"/>
    </row>
    <row r="5949" spans="59:60" x14ac:dyDescent="0.25">
      <c r="BG5949" s="10"/>
      <c r="BH5949" s="11"/>
    </row>
    <row r="5950" spans="59:60" x14ac:dyDescent="0.25">
      <c r="BG5950" s="10"/>
      <c r="BH5950" s="11"/>
    </row>
    <row r="5951" spans="59:60" x14ac:dyDescent="0.25">
      <c r="BG5951" s="10"/>
      <c r="BH5951" s="11"/>
    </row>
    <row r="5952" spans="59:60" x14ac:dyDescent="0.25">
      <c r="BG5952" s="10"/>
      <c r="BH5952" s="11"/>
    </row>
    <row r="5953" spans="59:60" x14ac:dyDescent="0.25">
      <c r="BG5953" s="10"/>
      <c r="BH5953" s="11"/>
    </row>
    <row r="5954" spans="59:60" x14ac:dyDescent="0.25">
      <c r="BG5954" s="10"/>
      <c r="BH5954" s="11"/>
    </row>
    <row r="5955" spans="59:60" x14ac:dyDescent="0.25">
      <c r="BG5955" s="10"/>
      <c r="BH5955" s="11"/>
    </row>
    <row r="5956" spans="59:60" x14ac:dyDescent="0.25">
      <c r="BG5956" s="10"/>
      <c r="BH5956" s="11"/>
    </row>
    <row r="5957" spans="59:60" x14ac:dyDescent="0.25">
      <c r="BG5957" s="10"/>
      <c r="BH5957" s="11"/>
    </row>
    <row r="5958" spans="59:60" x14ac:dyDescent="0.25">
      <c r="BG5958" s="10"/>
      <c r="BH5958" s="11"/>
    </row>
    <row r="5959" spans="59:60" x14ac:dyDescent="0.25">
      <c r="BG5959" s="10"/>
      <c r="BH5959" s="11"/>
    </row>
    <row r="5960" spans="59:60" x14ac:dyDescent="0.25">
      <c r="BG5960" s="10"/>
      <c r="BH5960" s="11"/>
    </row>
    <row r="5961" spans="59:60" x14ac:dyDescent="0.25">
      <c r="BG5961" s="10"/>
      <c r="BH5961" s="11"/>
    </row>
    <row r="5962" spans="59:60" x14ac:dyDescent="0.25">
      <c r="BG5962" s="10"/>
      <c r="BH5962" s="11"/>
    </row>
    <row r="5963" spans="59:60" x14ac:dyDescent="0.25">
      <c r="BG5963" s="10"/>
      <c r="BH5963" s="11"/>
    </row>
    <row r="5964" spans="59:60" x14ac:dyDescent="0.25">
      <c r="BG5964" s="10"/>
      <c r="BH5964" s="11"/>
    </row>
    <row r="5965" spans="59:60" x14ac:dyDescent="0.25">
      <c r="BG5965" s="10"/>
      <c r="BH5965" s="11"/>
    </row>
    <row r="5966" spans="59:60" x14ac:dyDescent="0.25">
      <c r="BG5966" s="10"/>
      <c r="BH5966" s="11"/>
    </row>
    <row r="5967" spans="59:60" x14ac:dyDescent="0.25">
      <c r="BG5967" s="10"/>
      <c r="BH5967" s="11"/>
    </row>
    <row r="5968" spans="59:60" x14ac:dyDescent="0.25">
      <c r="BG5968" s="10"/>
      <c r="BH5968" s="11"/>
    </row>
    <row r="5969" spans="59:60" x14ac:dyDescent="0.25">
      <c r="BG5969" s="10"/>
      <c r="BH5969" s="11"/>
    </row>
    <row r="5970" spans="59:60" x14ac:dyDescent="0.25">
      <c r="BG5970" s="10"/>
      <c r="BH5970" s="11"/>
    </row>
    <row r="5971" spans="59:60" x14ac:dyDescent="0.25">
      <c r="BG5971" s="10"/>
      <c r="BH5971" s="11"/>
    </row>
    <row r="5972" spans="59:60" x14ac:dyDescent="0.25">
      <c r="BG5972" s="10"/>
      <c r="BH5972" s="11"/>
    </row>
    <row r="5973" spans="59:60" x14ac:dyDescent="0.25">
      <c r="BG5973" s="10"/>
      <c r="BH5973" s="11"/>
    </row>
    <row r="5974" spans="59:60" x14ac:dyDescent="0.25">
      <c r="BG5974" s="10"/>
      <c r="BH5974" s="11"/>
    </row>
    <row r="5975" spans="59:60" x14ac:dyDescent="0.25">
      <c r="BG5975" s="10"/>
      <c r="BH5975" s="11"/>
    </row>
    <row r="5976" spans="59:60" x14ac:dyDescent="0.25">
      <c r="BG5976" s="10"/>
      <c r="BH5976" s="11"/>
    </row>
    <row r="5977" spans="59:60" x14ac:dyDescent="0.25">
      <c r="BG5977" s="10"/>
      <c r="BH5977" s="11"/>
    </row>
    <row r="5978" spans="59:60" x14ac:dyDescent="0.25">
      <c r="BG5978" s="10"/>
      <c r="BH5978" s="11"/>
    </row>
    <row r="5979" spans="59:60" x14ac:dyDescent="0.25">
      <c r="BG5979" s="10"/>
      <c r="BH5979" s="11"/>
    </row>
    <row r="5980" spans="59:60" x14ac:dyDescent="0.25">
      <c r="BG5980" s="10"/>
      <c r="BH5980" s="11"/>
    </row>
    <row r="5981" spans="59:60" x14ac:dyDescent="0.25">
      <c r="BG5981" s="10"/>
      <c r="BH5981" s="11"/>
    </row>
    <row r="5982" spans="59:60" x14ac:dyDescent="0.25">
      <c r="BG5982" s="10"/>
      <c r="BH5982" s="11"/>
    </row>
    <row r="5983" spans="59:60" x14ac:dyDescent="0.25">
      <c r="BG5983" s="10"/>
      <c r="BH5983" s="11"/>
    </row>
    <row r="5984" spans="59:60" x14ac:dyDescent="0.25">
      <c r="BG5984" s="10"/>
      <c r="BH5984" s="11"/>
    </row>
    <row r="5985" spans="59:60" x14ac:dyDescent="0.25">
      <c r="BG5985" s="10"/>
      <c r="BH5985" s="11"/>
    </row>
    <row r="5986" spans="59:60" x14ac:dyDescent="0.25">
      <c r="BG5986" s="10"/>
      <c r="BH5986" s="11"/>
    </row>
    <row r="5987" spans="59:60" x14ac:dyDescent="0.25">
      <c r="BG5987" s="10"/>
      <c r="BH5987" s="11"/>
    </row>
    <row r="5988" spans="59:60" x14ac:dyDescent="0.25">
      <c r="BG5988" s="10"/>
      <c r="BH5988" s="11"/>
    </row>
    <row r="5989" spans="59:60" x14ac:dyDescent="0.25">
      <c r="BG5989" s="10"/>
      <c r="BH5989" s="11"/>
    </row>
    <row r="5990" spans="59:60" x14ac:dyDescent="0.25">
      <c r="BG5990" s="10"/>
      <c r="BH5990" s="11"/>
    </row>
    <row r="5991" spans="59:60" x14ac:dyDescent="0.25">
      <c r="BG5991" s="10"/>
      <c r="BH5991" s="11"/>
    </row>
    <row r="5992" spans="59:60" x14ac:dyDescent="0.25">
      <c r="BG5992" s="10"/>
      <c r="BH5992" s="11"/>
    </row>
    <row r="5993" spans="59:60" x14ac:dyDescent="0.25">
      <c r="BG5993" s="10"/>
      <c r="BH5993" s="11"/>
    </row>
    <row r="5994" spans="59:60" x14ac:dyDescent="0.25">
      <c r="BG5994" s="10"/>
      <c r="BH5994" s="11"/>
    </row>
    <row r="5995" spans="59:60" x14ac:dyDescent="0.25">
      <c r="BG5995" s="10"/>
      <c r="BH5995" s="11"/>
    </row>
    <row r="5996" spans="59:60" x14ac:dyDescent="0.25">
      <c r="BG5996" s="10"/>
      <c r="BH5996" s="11"/>
    </row>
    <row r="5997" spans="59:60" x14ac:dyDescent="0.25">
      <c r="BG5997" s="10"/>
      <c r="BH5997" s="11"/>
    </row>
    <row r="5998" spans="59:60" x14ac:dyDescent="0.25">
      <c r="BG5998" s="10"/>
      <c r="BH5998" s="11"/>
    </row>
    <row r="5999" spans="59:60" x14ac:dyDescent="0.25">
      <c r="BG5999" s="10"/>
      <c r="BH5999" s="11"/>
    </row>
    <row r="6000" spans="59:60" x14ac:dyDescent="0.25">
      <c r="BG6000" s="10"/>
      <c r="BH6000" s="11"/>
    </row>
    <row r="6001" spans="59:60" x14ac:dyDescent="0.25">
      <c r="BG6001" s="10"/>
      <c r="BH6001" s="11"/>
    </row>
    <row r="6002" spans="59:60" x14ac:dyDescent="0.25">
      <c r="BG6002" s="10"/>
      <c r="BH6002" s="11"/>
    </row>
    <row r="6003" spans="59:60" x14ac:dyDescent="0.25">
      <c r="BG6003" s="10"/>
      <c r="BH6003" s="11"/>
    </row>
    <row r="6004" spans="59:60" x14ac:dyDescent="0.25">
      <c r="BG6004" s="10"/>
      <c r="BH6004" s="11"/>
    </row>
    <row r="6005" spans="59:60" x14ac:dyDescent="0.25">
      <c r="BG6005" s="10"/>
      <c r="BH6005" s="11"/>
    </row>
    <row r="6006" spans="59:60" x14ac:dyDescent="0.25">
      <c r="BG6006" s="10"/>
      <c r="BH6006" s="11"/>
    </row>
    <row r="6007" spans="59:60" x14ac:dyDescent="0.25">
      <c r="BG6007" s="10"/>
      <c r="BH6007" s="11"/>
    </row>
    <row r="6008" spans="59:60" x14ac:dyDescent="0.25">
      <c r="BG6008" s="10"/>
      <c r="BH6008" s="11"/>
    </row>
    <row r="6009" spans="59:60" x14ac:dyDescent="0.25">
      <c r="BG6009" s="10"/>
      <c r="BH6009" s="11"/>
    </row>
    <row r="6010" spans="59:60" x14ac:dyDescent="0.25">
      <c r="BG6010" s="10"/>
      <c r="BH6010" s="11"/>
    </row>
    <row r="6011" spans="59:60" x14ac:dyDescent="0.25">
      <c r="BG6011" s="10"/>
      <c r="BH6011" s="11"/>
    </row>
    <row r="6012" spans="59:60" x14ac:dyDescent="0.25">
      <c r="BG6012" s="10"/>
      <c r="BH6012" s="11"/>
    </row>
    <row r="6013" spans="59:60" x14ac:dyDescent="0.25">
      <c r="BG6013" s="10"/>
      <c r="BH6013" s="11"/>
    </row>
    <row r="6014" spans="59:60" x14ac:dyDescent="0.25">
      <c r="BG6014" s="10"/>
      <c r="BH6014" s="11"/>
    </row>
    <row r="6015" spans="59:60" x14ac:dyDescent="0.25">
      <c r="BG6015" s="10"/>
      <c r="BH6015" s="11"/>
    </row>
    <row r="6016" spans="59:60" x14ac:dyDescent="0.25">
      <c r="BG6016" s="10"/>
      <c r="BH6016" s="11"/>
    </row>
    <row r="6017" spans="59:60" x14ac:dyDescent="0.25">
      <c r="BG6017" s="10"/>
      <c r="BH6017" s="11"/>
    </row>
    <row r="6018" spans="59:60" x14ac:dyDescent="0.25">
      <c r="BG6018" s="10"/>
      <c r="BH6018" s="11"/>
    </row>
    <row r="6019" spans="59:60" x14ac:dyDescent="0.25">
      <c r="BG6019" s="10"/>
      <c r="BH6019" s="11"/>
    </row>
    <row r="6020" spans="59:60" x14ac:dyDescent="0.25">
      <c r="BG6020" s="10"/>
      <c r="BH6020" s="11"/>
    </row>
    <row r="6021" spans="59:60" x14ac:dyDescent="0.25">
      <c r="BG6021" s="10"/>
      <c r="BH6021" s="11"/>
    </row>
    <row r="6022" spans="59:60" x14ac:dyDescent="0.25">
      <c r="BG6022" s="10"/>
      <c r="BH6022" s="11"/>
    </row>
    <row r="6023" spans="59:60" x14ac:dyDescent="0.25">
      <c r="BG6023" s="10"/>
      <c r="BH6023" s="11"/>
    </row>
    <row r="6024" spans="59:60" x14ac:dyDescent="0.25">
      <c r="BG6024" s="10"/>
      <c r="BH6024" s="11"/>
    </row>
    <row r="6025" spans="59:60" x14ac:dyDescent="0.25">
      <c r="BG6025" s="10"/>
      <c r="BH6025" s="11"/>
    </row>
    <row r="6026" spans="59:60" x14ac:dyDescent="0.25">
      <c r="BG6026" s="10"/>
      <c r="BH6026" s="11"/>
    </row>
    <row r="6027" spans="59:60" x14ac:dyDescent="0.25">
      <c r="BG6027" s="10"/>
      <c r="BH6027" s="11"/>
    </row>
    <row r="6028" spans="59:60" x14ac:dyDescent="0.25">
      <c r="BG6028" s="10"/>
      <c r="BH6028" s="11"/>
    </row>
    <row r="6029" spans="59:60" x14ac:dyDescent="0.25">
      <c r="BG6029" s="10"/>
      <c r="BH6029" s="11"/>
    </row>
    <row r="6030" spans="59:60" x14ac:dyDescent="0.25">
      <c r="BG6030" s="10"/>
      <c r="BH6030" s="11"/>
    </row>
    <row r="6031" spans="59:60" x14ac:dyDescent="0.25">
      <c r="BG6031" s="10"/>
      <c r="BH6031" s="11"/>
    </row>
    <row r="6032" spans="59:60" x14ac:dyDescent="0.25">
      <c r="BG6032" s="10"/>
      <c r="BH6032" s="11"/>
    </row>
    <row r="6033" spans="59:60" x14ac:dyDescent="0.25">
      <c r="BG6033" s="10"/>
      <c r="BH6033" s="11"/>
    </row>
    <row r="6034" spans="59:60" x14ac:dyDescent="0.25">
      <c r="BG6034" s="10"/>
      <c r="BH6034" s="11"/>
    </row>
    <row r="6035" spans="59:60" x14ac:dyDescent="0.25">
      <c r="BG6035" s="10"/>
      <c r="BH6035" s="11"/>
    </row>
    <row r="6036" spans="59:60" x14ac:dyDescent="0.25">
      <c r="BG6036" s="10"/>
      <c r="BH6036" s="11"/>
    </row>
    <row r="6037" spans="59:60" x14ac:dyDescent="0.25">
      <c r="BG6037" s="10"/>
      <c r="BH6037" s="11"/>
    </row>
    <row r="6038" spans="59:60" x14ac:dyDescent="0.25">
      <c r="BG6038" s="10"/>
      <c r="BH6038" s="11"/>
    </row>
    <row r="6039" spans="59:60" x14ac:dyDescent="0.25">
      <c r="BG6039" s="10"/>
      <c r="BH6039" s="11"/>
    </row>
    <row r="6040" spans="59:60" x14ac:dyDescent="0.25">
      <c r="BG6040" s="10"/>
      <c r="BH6040" s="11"/>
    </row>
    <row r="6041" spans="59:60" x14ac:dyDescent="0.25">
      <c r="BG6041" s="10"/>
      <c r="BH6041" s="11"/>
    </row>
    <row r="6042" spans="59:60" x14ac:dyDescent="0.25">
      <c r="BG6042" s="10"/>
      <c r="BH6042" s="11"/>
    </row>
    <row r="6043" spans="59:60" x14ac:dyDescent="0.25">
      <c r="BG6043" s="10"/>
      <c r="BH6043" s="11"/>
    </row>
    <row r="6044" spans="59:60" x14ac:dyDescent="0.25">
      <c r="BG6044" s="10"/>
      <c r="BH6044" s="11"/>
    </row>
    <row r="6045" spans="59:60" x14ac:dyDescent="0.25">
      <c r="BG6045" s="10"/>
      <c r="BH6045" s="11"/>
    </row>
    <row r="6046" spans="59:60" x14ac:dyDescent="0.25">
      <c r="BG6046" s="10"/>
      <c r="BH6046" s="11"/>
    </row>
    <row r="6047" spans="59:60" x14ac:dyDescent="0.25">
      <c r="BG6047" s="10"/>
      <c r="BH6047" s="11"/>
    </row>
    <row r="6048" spans="59:60" x14ac:dyDescent="0.25">
      <c r="BG6048" s="10"/>
      <c r="BH6048" s="11"/>
    </row>
    <row r="6049" spans="59:60" x14ac:dyDescent="0.25">
      <c r="BG6049" s="10"/>
      <c r="BH6049" s="11"/>
    </row>
    <row r="6050" spans="59:60" x14ac:dyDescent="0.25">
      <c r="BG6050" s="10"/>
      <c r="BH6050" s="11"/>
    </row>
    <row r="6051" spans="59:60" x14ac:dyDescent="0.25">
      <c r="BG6051" s="10"/>
      <c r="BH6051" s="11"/>
    </row>
    <row r="6052" spans="59:60" x14ac:dyDescent="0.25">
      <c r="BG6052" s="10"/>
      <c r="BH6052" s="11"/>
    </row>
    <row r="6053" spans="59:60" x14ac:dyDescent="0.25">
      <c r="BG6053" s="10"/>
      <c r="BH6053" s="11"/>
    </row>
    <row r="6054" spans="59:60" x14ac:dyDescent="0.25">
      <c r="BG6054" s="10"/>
      <c r="BH6054" s="11"/>
    </row>
    <row r="6055" spans="59:60" x14ac:dyDescent="0.25">
      <c r="BG6055" s="10"/>
      <c r="BH6055" s="11"/>
    </row>
    <row r="6056" spans="59:60" x14ac:dyDescent="0.25">
      <c r="BG6056" s="10"/>
      <c r="BH6056" s="11"/>
    </row>
    <row r="6057" spans="59:60" x14ac:dyDescent="0.25">
      <c r="BG6057" s="10"/>
      <c r="BH6057" s="11"/>
    </row>
    <row r="6058" spans="59:60" x14ac:dyDescent="0.25">
      <c r="BG6058" s="10"/>
      <c r="BH6058" s="11"/>
    </row>
    <row r="6059" spans="59:60" x14ac:dyDescent="0.25">
      <c r="BG6059" s="10"/>
      <c r="BH6059" s="11"/>
    </row>
    <row r="6060" spans="59:60" x14ac:dyDescent="0.25">
      <c r="BG6060" s="10"/>
      <c r="BH6060" s="11"/>
    </row>
    <row r="6061" spans="59:60" x14ac:dyDescent="0.25">
      <c r="BG6061" s="10"/>
      <c r="BH6061" s="11"/>
    </row>
    <row r="6062" spans="59:60" x14ac:dyDescent="0.25">
      <c r="BG6062" s="10"/>
      <c r="BH6062" s="11"/>
    </row>
    <row r="6063" spans="59:60" x14ac:dyDescent="0.25">
      <c r="BG6063" s="10"/>
      <c r="BH6063" s="11"/>
    </row>
    <row r="6064" spans="59:60" x14ac:dyDescent="0.25">
      <c r="BG6064" s="10"/>
      <c r="BH6064" s="11"/>
    </row>
    <row r="6065" spans="59:60" x14ac:dyDescent="0.25">
      <c r="BG6065" s="10"/>
      <c r="BH6065" s="11"/>
    </row>
    <row r="6066" spans="59:60" x14ac:dyDescent="0.25">
      <c r="BG6066" s="10"/>
      <c r="BH6066" s="11"/>
    </row>
    <row r="6067" spans="59:60" x14ac:dyDescent="0.25">
      <c r="BG6067" s="10"/>
      <c r="BH6067" s="11"/>
    </row>
    <row r="6068" spans="59:60" x14ac:dyDescent="0.25">
      <c r="BG6068" s="10"/>
      <c r="BH6068" s="11"/>
    </row>
    <row r="6069" spans="59:60" x14ac:dyDescent="0.25">
      <c r="BG6069" s="10"/>
      <c r="BH6069" s="11"/>
    </row>
    <row r="6070" spans="59:60" x14ac:dyDescent="0.25">
      <c r="BG6070" s="10"/>
      <c r="BH6070" s="11"/>
    </row>
    <row r="6071" spans="59:60" x14ac:dyDescent="0.25">
      <c r="BG6071" s="10"/>
      <c r="BH6071" s="11"/>
    </row>
    <row r="6072" spans="59:60" x14ac:dyDescent="0.25">
      <c r="BG6072" s="10"/>
      <c r="BH6072" s="11"/>
    </row>
    <row r="6073" spans="59:60" x14ac:dyDescent="0.25">
      <c r="BG6073" s="10"/>
      <c r="BH6073" s="11"/>
    </row>
    <row r="6074" spans="59:60" x14ac:dyDescent="0.25">
      <c r="BG6074" s="10"/>
      <c r="BH6074" s="11"/>
    </row>
    <row r="6075" spans="59:60" x14ac:dyDescent="0.25">
      <c r="BG6075" s="10"/>
      <c r="BH6075" s="11"/>
    </row>
    <row r="6076" spans="59:60" x14ac:dyDescent="0.25">
      <c r="BG6076" s="10"/>
      <c r="BH6076" s="11"/>
    </row>
    <row r="6077" spans="59:60" x14ac:dyDescent="0.25">
      <c r="BG6077" s="10"/>
      <c r="BH6077" s="11"/>
    </row>
    <row r="6078" spans="59:60" x14ac:dyDescent="0.25">
      <c r="BG6078" s="10"/>
      <c r="BH6078" s="11"/>
    </row>
    <row r="6079" spans="59:60" x14ac:dyDescent="0.25">
      <c r="BG6079" s="10"/>
      <c r="BH6079" s="11"/>
    </row>
    <row r="6080" spans="59:60" x14ac:dyDescent="0.25">
      <c r="BG6080" s="10"/>
      <c r="BH6080" s="11"/>
    </row>
    <row r="6081" spans="59:60" x14ac:dyDescent="0.25">
      <c r="BG6081" s="10"/>
      <c r="BH6081" s="11"/>
    </row>
    <row r="6082" spans="59:60" x14ac:dyDescent="0.25">
      <c r="BG6082" s="10"/>
      <c r="BH6082" s="11"/>
    </row>
    <row r="6083" spans="59:60" x14ac:dyDescent="0.25">
      <c r="BG6083" s="10"/>
      <c r="BH6083" s="11"/>
    </row>
    <row r="6084" spans="59:60" x14ac:dyDescent="0.25">
      <c r="BG6084" s="10"/>
      <c r="BH6084" s="11"/>
    </row>
    <row r="6085" spans="59:60" x14ac:dyDescent="0.25">
      <c r="BG6085" s="10"/>
      <c r="BH6085" s="11"/>
    </row>
    <row r="6086" spans="59:60" x14ac:dyDescent="0.25">
      <c r="BG6086" s="10"/>
      <c r="BH6086" s="11"/>
    </row>
    <row r="6087" spans="59:60" x14ac:dyDescent="0.25">
      <c r="BG6087" s="10"/>
      <c r="BH6087" s="11"/>
    </row>
    <row r="6088" spans="59:60" x14ac:dyDescent="0.25">
      <c r="BG6088" s="10"/>
      <c r="BH6088" s="11"/>
    </row>
    <row r="6089" spans="59:60" x14ac:dyDescent="0.25">
      <c r="BG6089" s="10"/>
      <c r="BH6089" s="11"/>
    </row>
    <row r="6090" spans="59:60" x14ac:dyDescent="0.25">
      <c r="BG6090" s="10"/>
      <c r="BH6090" s="11"/>
    </row>
    <row r="6091" spans="59:60" x14ac:dyDescent="0.25">
      <c r="BG6091" s="10"/>
      <c r="BH6091" s="11"/>
    </row>
    <row r="6092" spans="59:60" x14ac:dyDescent="0.25">
      <c r="BG6092" s="10"/>
      <c r="BH6092" s="11"/>
    </row>
    <row r="6093" spans="59:60" x14ac:dyDescent="0.25">
      <c r="BG6093" s="10"/>
      <c r="BH6093" s="11"/>
    </row>
    <row r="6094" spans="59:60" x14ac:dyDescent="0.25">
      <c r="BG6094" s="10"/>
      <c r="BH6094" s="11"/>
    </row>
    <row r="6095" spans="59:60" x14ac:dyDescent="0.25">
      <c r="BG6095" s="10"/>
      <c r="BH6095" s="11"/>
    </row>
    <row r="6096" spans="59:60" x14ac:dyDescent="0.25">
      <c r="BG6096" s="10"/>
      <c r="BH6096" s="11"/>
    </row>
    <row r="6097" spans="59:60" x14ac:dyDescent="0.25">
      <c r="BG6097" s="10"/>
      <c r="BH6097" s="11"/>
    </row>
    <row r="6098" spans="59:60" x14ac:dyDescent="0.25">
      <c r="BG6098" s="10"/>
      <c r="BH6098" s="11"/>
    </row>
    <row r="6099" spans="59:60" x14ac:dyDescent="0.25">
      <c r="BG6099" s="10"/>
      <c r="BH6099" s="11"/>
    </row>
    <row r="6100" spans="59:60" x14ac:dyDescent="0.25">
      <c r="BG6100" s="10"/>
      <c r="BH6100" s="11"/>
    </row>
    <row r="6101" spans="59:60" x14ac:dyDescent="0.25">
      <c r="BG6101" s="10"/>
      <c r="BH6101" s="11"/>
    </row>
    <row r="6102" spans="59:60" x14ac:dyDescent="0.25">
      <c r="BG6102" s="10"/>
      <c r="BH6102" s="11"/>
    </row>
    <row r="6103" spans="59:60" x14ac:dyDescent="0.25">
      <c r="BG6103" s="10"/>
      <c r="BH6103" s="11"/>
    </row>
    <row r="6104" spans="59:60" x14ac:dyDescent="0.25">
      <c r="BG6104" s="10"/>
      <c r="BH6104" s="11"/>
    </row>
    <row r="6105" spans="59:60" x14ac:dyDescent="0.25">
      <c r="BG6105" s="10"/>
      <c r="BH6105" s="11"/>
    </row>
    <row r="6106" spans="59:60" x14ac:dyDescent="0.25">
      <c r="BG6106" s="10"/>
      <c r="BH6106" s="11"/>
    </row>
    <row r="6107" spans="59:60" x14ac:dyDescent="0.25">
      <c r="BG6107" s="10"/>
      <c r="BH6107" s="11"/>
    </row>
    <row r="6108" spans="59:60" x14ac:dyDescent="0.25">
      <c r="BG6108" s="10"/>
      <c r="BH6108" s="11"/>
    </row>
    <row r="6109" spans="59:60" x14ac:dyDescent="0.25">
      <c r="BG6109" s="10"/>
      <c r="BH6109" s="11"/>
    </row>
    <row r="6110" spans="59:60" x14ac:dyDescent="0.25">
      <c r="BG6110" s="10"/>
      <c r="BH6110" s="11"/>
    </row>
    <row r="6111" spans="59:60" x14ac:dyDescent="0.25">
      <c r="BG6111" s="10"/>
      <c r="BH6111" s="11"/>
    </row>
    <row r="6112" spans="59:60" x14ac:dyDescent="0.25">
      <c r="BG6112" s="10"/>
      <c r="BH6112" s="11"/>
    </row>
    <row r="6113" spans="59:60" x14ac:dyDescent="0.25">
      <c r="BG6113" s="10"/>
      <c r="BH6113" s="11"/>
    </row>
    <row r="6114" spans="59:60" x14ac:dyDescent="0.25">
      <c r="BG6114" s="10"/>
      <c r="BH6114" s="11"/>
    </row>
    <row r="6115" spans="59:60" x14ac:dyDescent="0.25">
      <c r="BG6115" s="10"/>
      <c r="BH6115" s="11"/>
    </row>
    <row r="6116" spans="59:60" x14ac:dyDescent="0.25">
      <c r="BG6116" s="10"/>
      <c r="BH6116" s="11"/>
    </row>
    <row r="6117" spans="59:60" x14ac:dyDescent="0.25">
      <c r="BG6117" s="10"/>
      <c r="BH6117" s="11"/>
    </row>
    <row r="6118" spans="59:60" x14ac:dyDescent="0.25">
      <c r="BG6118" s="10"/>
      <c r="BH6118" s="11"/>
    </row>
    <row r="6119" spans="59:60" x14ac:dyDescent="0.25">
      <c r="BG6119" s="10"/>
      <c r="BH6119" s="11"/>
    </row>
    <row r="6120" spans="59:60" x14ac:dyDescent="0.25">
      <c r="BG6120" s="10"/>
      <c r="BH6120" s="11"/>
    </row>
    <row r="6121" spans="59:60" x14ac:dyDescent="0.25">
      <c r="BG6121" s="10"/>
      <c r="BH6121" s="11"/>
    </row>
    <row r="6122" spans="59:60" x14ac:dyDescent="0.25">
      <c r="BG6122" s="10"/>
      <c r="BH6122" s="11"/>
    </row>
    <row r="6123" spans="59:60" x14ac:dyDescent="0.25">
      <c r="BG6123" s="10"/>
      <c r="BH6123" s="11"/>
    </row>
    <row r="6124" spans="59:60" x14ac:dyDescent="0.25">
      <c r="BG6124" s="10"/>
      <c r="BH6124" s="11"/>
    </row>
    <row r="6125" spans="59:60" x14ac:dyDescent="0.25">
      <c r="BG6125" s="10"/>
      <c r="BH6125" s="11"/>
    </row>
    <row r="6126" spans="59:60" x14ac:dyDescent="0.25">
      <c r="BG6126" s="10"/>
      <c r="BH6126" s="11"/>
    </row>
    <row r="6127" spans="59:60" x14ac:dyDescent="0.25">
      <c r="BG6127" s="10"/>
      <c r="BH6127" s="11"/>
    </row>
    <row r="6128" spans="59:60" x14ac:dyDescent="0.25">
      <c r="BG6128" s="10"/>
      <c r="BH6128" s="11"/>
    </row>
    <row r="6129" spans="59:60" x14ac:dyDescent="0.25">
      <c r="BG6129" s="10"/>
      <c r="BH6129" s="11"/>
    </row>
    <row r="6130" spans="59:60" x14ac:dyDescent="0.25">
      <c r="BG6130" s="10"/>
      <c r="BH6130" s="11"/>
    </row>
    <row r="6131" spans="59:60" x14ac:dyDescent="0.25">
      <c r="BG6131" s="10"/>
      <c r="BH6131" s="11"/>
    </row>
    <row r="6132" spans="59:60" x14ac:dyDescent="0.25">
      <c r="BG6132" s="10"/>
      <c r="BH6132" s="11"/>
    </row>
    <row r="6133" spans="59:60" x14ac:dyDescent="0.25">
      <c r="BG6133" s="10"/>
      <c r="BH6133" s="11"/>
    </row>
    <row r="6134" spans="59:60" x14ac:dyDescent="0.25">
      <c r="BG6134" s="10"/>
      <c r="BH6134" s="11"/>
    </row>
    <row r="6135" spans="59:60" x14ac:dyDescent="0.25">
      <c r="BG6135" s="10"/>
      <c r="BH6135" s="11"/>
    </row>
    <row r="6136" spans="59:60" x14ac:dyDescent="0.25">
      <c r="BG6136" s="10"/>
      <c r="BH6136" s="11"/>
    </row>
    <row r="6137" spans="59:60" x14ac:dyDescent="0.25">
      <c r="BG6137" s="10"/>
      <c r="BH6137" s="11"/>
    </row>
    <row r="6138" spans="59:60" x14ac:dyDescent="0.25">
      <c r="BG6138" s="10"/>
      <c r="BH6138" s="11"/>
    </row>
    <row r="6139" spans="59:60" x14ac:dyDescent="0.25">
      <c r="BG6139" s="10"/>
      <c r="BH6139" s="11"/>
    </row>
    <row r="6140" spans="59:60" x14ac:dyDescent="0.25">
      <c r="BG6140" s="10"/>
      <c r="BH6140" s="11"/>
    </row>
    <row r="6141" spans="59:60" x14ac:dyDescent="0.25">
      <c r="BG6141" s="10"/>
      <c r="BH6141" s="11"/>
    </row>
    <row r="6142" spans="59:60" x14ac:dyDescent="0.25">
      <c r="BG6142" s="10"/>
      <c r="BH6142" s="11"/>
    </row>
    <row r="6143" spans="59:60" x14ac:dyDescent="0.25">
      <c r="BG6143" s="10"/>
      <c r="BH6143" s="11"/>
    </row>
    <row r="6144" spans="59:60" x14ac:dyDescent="0.25">
      <c r="BG6144" s="10"/>
      <c r="BH6144" s="11"/>
    </row>
    <row r="6145" spans="59:60" x14ac:dyDescent="0.25">
      <c r="BG6145" s="10"/>
      <c r="BH6145" s="11"/>
    </row>
    <row r="6146" spans="59:60" x14ac:dyDescent="0.25">
      <c r="BG6146" s="10"/>
      <c r="BH6146" s="11"/>
    </row>
    <row r="6147" spans="59:60" x14ac:dyDescent="0.25">
      <c r="BG6147" s="10"/>
      <c r="BH6147" s="11"/>
    </row>
    <row r="6148" spans="59:60" x14ac:dyDescent="0.25">
      <c r="BG6148" s="10"/>
      <c r="BH6148" s="11"/>
    </row>
    <row r="6149" spans="59:60" x14ac:dyDescent="0.25">
      <c r="BG6149" s="10"/>
      <c r="BH6149" s="11"/>
    </row>
    <row r="6150" spans="59:60" x14ac:dyDescent="0.25">
      <c r="BG6150" s="10"/>
      <c r="BH6150" s="11"/>
    </row>
    <row r="6151" spans="59:60" x14ac:dyDescent="0.25">
      <c r="BG6151" s="10"/>
      <c r="BH6151" s="11"/>
    </row>
    <row r="6152" spans="59:60" x14ac:dyDescent="0.25">
      <c r="BG6152" s="10"/>
      <c r="BH6152" s="11"/>
    </row>
    <row r="6153" spans="59:60" x14ac:dyDescent="0.25">
      <c r="BG6153" s="10"/>
      <c r="BH6153" s="11"/>
    </row>
    <row r="6154" spans="59:60" x14ac:dyDescent="0.25">
      <c r="BG6154" s="10"/>
      <c r="BH6154" s="11"/>
    </row>
    <row r="6155" spans="59:60" x14ac:dyDescent="0.25">
      <c r="BG6155" s="10"/>
      <c r="BH6155" s="11"/>
    </row>
    <row r="6156" spans="59:60" x14ac:dyDescent="0.25">
      <c r="BG6156" s="10"/>
      <c r="BH6156" s="11"/>
    </row>
    <row r="6157" spans="59:60" x14ac:dyDescent="0.25">
      <c r="BG6157" s="10"/>
      <c r="BH6157" s="11"/>
    </row>
    <row r="6158" spans="59:60" x14ac:dyDescent="0.25">
      <c r="BG6158" s="10"/>
      <c r="BH6158" s="11"/>
    </row>
    <row r="6159" spans="59:60" x14ac:dyDescent="0.25">
      <c r="BG6159" s="10"/>
      <c r="BH6159" s="11"/>
    </row>
    <row r="6160" spans="59:60" x14ac:dyDescent="0.25">
      <c r="BG6160" s="10"/>
      <c r="BH6160" s="11"/>
    </row>
    <row r="6161" spans="59:60" x14ac:dyDescent="0.25">
      <c r="BG6161" s="10"/>
      <c r="BH6161" s="11"/>
    </row>
    <row r="6162" spans="59:60" x14ac:dyDescent="0.25">
      <c r="BG6162" s="10"/>
      <c r="BH6162" s="11"/>
    </row>
    <row r="6163" spans="59:60" x14ac:dyDescent="0.25">
      <c r="BG6163" s="10"/>
      <c r="BH6163" s="11"/>
    </row>
    <row r="6164" spans="59:60" x14ac:dyDescent="0.25">
      <c r="BG6164" s="10"/>
      <c r="BH6164" s="11"/>
    </row>
    <row r="6165" spans="59:60" x14ac:dyDescent="0.25">
      <c r="BG6165" s="10"/>
      <c r="BH6165" s="11"/>
    </row>
    <row r="6166" spans="59:60" x14ac:dyDescent="0.25">
      <c r="BG6166" s="10"/>
      <c r="BH6166" s="11"/>
    </row>
    <row r="6167" spans="59:60" x14ac:dyDescent="0.25">
      <c r="BG6167" s="10"/>
      <c r="BH6167" s="11"/>
    </row>
    <row r="6168" spans="59:60" x14ac:dyDescent="0.25">
      <c r="BG6168" s="10"/>
      <c r="BH6168" s="11"/>
    </row>
    <row r="6169" spans="59:60" x14ac:dyDescent="0.25">
      <c r="BG6169" s="10"/>
      <c r="BH6169" s="11"/>
    </row>
    <row r="6170" spans="59:60" x14ac:dyDescent="0.25">
      <c r="BG6170" s="10"/>
      <c r="BH6170" s="11"/>
    </row>
    <row r="6171" spans="59:60" x14ac:dyDescent="0.25">
      <c r="BG6171" s="10"/>
      <c r="BH6171" s="11"/>
    </row>
    <row r="6172" spans="59:60" x14ac:dyDescent="0.25">
      <c r="BG6172" s="10"/>
      <c r="BH6172" s="11"/>
    </row>
    <row r="6173" spans="59:60" x14ac:dyDescent="0.25">
      <c r="BG6173" s="10"/>
      <c r="BH6173" s="11"/>
    </row>
    <row r="6174" spans="59:60" x14ac:dyDescent="0.25">
      <c r="BG6174" s="10"/>
      <c r="BH6174" s="11"/>
    </row>
    <row r="6175" spans="59:60" x14ac:dyDescent="0.25">
      <c r="BG6175" s="10"/>
      <c r="BH6175" s="11"/>
    </row>
    <row r="6176" spans="59:60" x14ac:dyDescent="0.25">
      <c r="BG6176" s="10"/>
      <c r="BH6176" s="11"/>
    </row>
    <row r="6177" spans="59:60" x14ac:dyDescent="0.25">
      <c r="BG6177" s="10"/>
      <c r="BH6177" s="11"/>
    </row>
    <row r="6178" spans="59:60" x14ac:dyDescent="0.25">
      <c r="BG6178" s="10"/>
      <c r="BH6178" s="11"/>
    </row>
    <row r="6179" spans="59:60" x14ac:dyDescent="0.25">
      <c r="BG6179" s="10"/>
      <c r="BH6179" s="11"/>
    </row>
    <row r="6180" spans="59:60" x14ac:dyDescent="0.25">
      <c r="BG6180" s="10"/>
      <c r="BH6180" s="11"/>
    </row>
    <row r="6181" spans="59:60" x14ac:dyDescent="0.25">
      <c r="BG6181" s="10"/>
      <c r="BH6181" s="11"/>
    </row>
    <row r="6182" spans="59:60" x14ac:dyDescent="0.25">
      <c r="BG6182" s="10"/>
      <c r="BH6182" s="11"/>
    </row>
    <row r="6183" spans="59:60" x14ac:dyDescent="0.25">
      <c r="BG6183" s="10"/>
      <c r="BH6183" s="11"/>
    </row>
    <row r="6184" spans="59:60" x14ac:dyDescent="0.25">
      <c r="BG6184" s="10"/>
      <c r="BH6184" s="11"/>
    </row>
    <row r="6185" spans="59:60" x14ac:dyDescent="0.25">
      <c r="BG6185" s="10"/>
      <c r="BH6185" s="11"/>
    </row>
    <row r="6186" spans="59:60" x14ac:dyDescent="0.25">
      <c r="BG6186" s="10"/>
      <c r="BH6186" s="11"/>
    </row>
    <row r="6187" spans="59:60" x14ac:dyDescent="0.25">
      <c r="BG6187" s="10"/>
      <c r="BH6187" s="11"/>
    </row>
    <row r="6188" spans="59:60" x14ac:dyDescent="0.25">
      <c r="BG6188" s="10"/>
      <c r="BH6188" s="11"/>
    </row>
    <row r="6189" spans="59:60" x14ac:dyDescent="0.25">
      <c r="BG6189" s="10"/>
      <c r="BH6189" s="11"/>
    </row>
    <row r="6190" spans="59:60" x14ac:dyDescent="0.25">
      <c r="BG6190" s="10"/>
      <c r="BH6190" s="11"/>
    </row>
    <row r="6191" spans="59:60" x14ac:dyDescent="0.25">
      <c r="BG6191" s="10"/>
      <c r="BH6191" s="11"/>
    </row>
    <row r="6192" spans="59:60" x14ac:dyDescent="0.25">
      <c r="BG6192" s="10"/>
      <c r="BH6192" s="11"/>
    </row>
    <row r="6193" spans="59:60" x14ac:dyDescent="0.25">
      <c r="BG6193" s="10"/>
      <c r="BH6193" s="11"/>
    </row>
    <row r="6194" spans="59:60" x14ac:dyDescent="0.25">
      <c r="BG6194" s="10"/>
      <c r="BH6194" s="11"/>
    </row>
    <row r="6195" spans="59:60" x14ac:dyDescent="0.25">
      <c r="BG6195" s="10"/>
      <c r="BH6195" s="11"/>
    </row>
    <row r="6196" spans="59:60" x14ac:dyDescent="0.25">
      <c r="BG6196" s="10"/>
      <c r="BH6196" s="11"/>
    </row>
    <row r="6197" spans="59:60" x14ac:dyDescent="0.25">
      <c r="BG6197" s="10"/>
      <c r="BH6197" s="11"/>
    </row>
    <row r="6198" spans="59:60" x14ac:dyDescent="0.25">
      <c r="BG6198" s="10"/>
      <c r="BH6198" s="11"/>
    </row>
    <row r="6199" spans="59:60" x14ac:dyDescent="0.25">
      <c r="BG6199" s="10"/>
      <c r="BH6199" s="11"/>
    </row>
    <row r="6200" spans="59:60" x14ac:dyDescent="0.25">
      <c r="BG6200" s="10"/>
      <c r="BH6200" s="11"/>
    </row>
    <row r="6201" spans="59:60" x14ac:dyDescent="0.25">
      <c r="BG6201" s="10"/>
      <c r="BH6201" s="11"/>
    </row>
    <row r="6202" spans="59:60" x14ac:dyDescent="0.25">
      <c r="BG6202" s="10"/>
      <c r="BH6202" s="11"/>
    </row>
    <row r="6203" spans="59:60" x14ac:dyDescent="0.25">
      <c r="BG6203" s="10"/>
      <c r="BH6203" s="11"/>
    </row>
    <row r="6204" spans="59:60" x14ac:dyDescent="0.25">
      <c r="BG6204" s="10"/>
      <c r="BH6204" s="11"/>
    </row>
    <row r="6205" spans="59:60" x14ac:dyDescent="0.25">
      <c r="BG6205" s="10"/>
      <c r="BH6205" s="11"/>
    </row>
    <row r="6206" spans="59:60" x14ac:dyDescent="0.25">
      <c r="BG6206" s="10"/>
      <c r="BH6206" s="11"/>
    </row>
    <row r="6207" spans="59:60" x14ac:dyDescent="0.25">
      <c r="BG6207" s="10"/>
      <c r="BH6207" s="11"/>
    </row>
    <row r="6208" spans="59:60" x14ac:dyDescent="0.25">
      <c r="BG6208" s="10"/>
      <c r="BH6208" s="11"/>
    </row>
    <row r="6209" spans="59:60" x14ac:dyDescent="0.25">
      <c r="BG6209" s="10"/>
      <c r="BH6209" s="11"/>
    </row>
    <row r="6210" spans="59:60" x14ac:dyDescent="0.25">
      <c r="BG6210" s="10"/>
      <c r="BH6210" s="11"/>
    </row>
    <row r="6211" spans="59:60" x14ac:dyDescent="0.25">
      <c r="BG6211" s="10"/>
      <c r="BH6211" s="11"/>
    </row>
    <row r="6212" spans="59:60" x14ac:dyDescent="0.25">
      <c r="BG6212" s="10"/>
      <c r="BH6212" s="11"/>
    </row>
    <row r="6213" spans="59:60" x14ac:dyDescent="0.25">
      <c r="BG6213" s="10"/>
      <c r="BH6213" s="11"/>
    </row>
    <row r="6214" spans="59:60" x14ac:dyDescent="0.25">
      <c r="BG6214" s="10"/>
      <c r="BH6214" s="11"/>
    </row>
    <row r="6215" spans="59:60" x14ac:dyDescent="0.25">
      <c r="BG6215" s="10"/>
      <c r="BH6215" s="11"/>
    </row>
    <row r="6216" spans="59:60" x14ac:dyDescent="0.25">
      <c r="BG6216" s="10"/>
      <c r="BH6216" s="11"/>
    </row>
    <row r="6217" spans="59:60" x14ac:dyDescent="0.25">
      <c r="BG6217" s="10"/>
      <c r="BH6217" s="11"/>
    </row>
    <row r="6218" spans="59:60" x14ac:dyDescent="0.25">
      <c r="BG6218" s="10"/>
      <c r="BH6218" s="11"/>
    </row>
    <row r="6219" spans="59:60" x14ac:dyDescent="0.25">
      <c r="BG6219" s="10"/>
      <c r="BH6219" s="11"/>
    </row>
    <row r="6220" spans="59:60" x14ac:dyDescent="0.25">
      <c r="BG6220" s="10"/>
      <c r="BH6220" s="11"/>
    </row>
    <row r="6221" spans="59:60" x14ac:dyDescent="0.25">
      <c r="BG6221" s="10"/>
      <c r="BH6221" s="11"/>
    </row>
    <row r="6222" spans="59:60" x14ac:dyDescent="0.25">
      <c r="BG6222" s="10"/>
      <c r="BH6222" s="11"/>
    </row>
    <row r="6223" spans="59:60" x14ac:dyDescent="0.25">
      <c r="BG6223" s="10"/>
      <c r="BH6223" s="11"/>
    </row>
    <row r="6224" spans="59:60" x14ac:dyDescent="0.25">
      <c r="BG6224" s="10"/>
      <c r="BH6224" s="11"/>
    </row>
    <row r="6225" spans="59:60" x14ac:dyDescent="0.25">
      <c r="BG6225" s="10"/>
      <c r="BH6225" s="11"/>
    </row>
    <row r="6226" spans="59:60" x14ac:dyDescent="0.25">
      <c r="BG6226" s="10"/>
      <c r="BH6226" s="11"/>
    </row>
    <row r="6227" spans="59:60" x14ac:dyDescent="0.25">
      <c r="BG6227" s="10"/>
      <c r="BH6227" s="11"/>
    </row>
    <row r="6228" spans="59:60" x14ac:dyDescent="0.25">
      <c r="BG6228" s="10"/>
      <c r="BH6228" s="11"/>
    </row>
    <row r="6229" spans="59:60" x14ac:dyDescent="0.25">
      <c r="BG6229" s="10"/>
      <c r="BH6229" s="11"/>
    </row>
    <row r="6230" spans="59:60" x14ac:dyDescent="0.25">
      <c r="BG6230" s="10"/>
      <c r="BH6230" s="11"/>
    </row>
    <row r="6231" spans="59:60" x14ac:dyDescent="0.25">
      <c r="BG6231" s="10"/>
      <c r="BH6231" s="11"/>
    </row>
    <row r="6232" spans="59:60" x14ac:dyDescent="0.25">
      <c r="BG6232" s="10"/>
      <c r="BH6232" s="11"/>
    </row>
    <row r="6233" spans="59:60" x14ac:dyDescent="0.25">
      <c r="BG6233" s="10"/>
      <c r="BH6233" s="11"/>
    </row>
    <row r="6234" spans="59:60" x14ac:dyDescent="0.25">
      <c r="BG6234" s="10"/>
      <c r="BH6234" s="11"/>
    </row>
    <row r="6235" spans="59:60" x14ac:dyDescent="0.25">
      <c r="BG6235" s="10"/>
      <c r="BH6235" s="11"/>
    </row>
    <row r="6236" spans="59:60" x14ac:dyDescent="0.25">
      <c r="BG6236" s="10"/>
      <c r="BH6236" s="11"/>
    </row>
    <row r="6237" spans="59:60" x14ac:dyDescent="0.25">
      <c r="BG6237" s="10"/>
      <c r="BH6237" s="11"/>
    </row>
    <row r="6238" spans="59:60" x14ac:dyDescent="0.25">
      <c r="BG6238" s="10"/>
      <c r="BH6238" s="11"/>
    </row>
    <row r="6239" spans="59:60" x14ac:dyDescent="0.25">
      <c r="BG6239" s="10"/>
      <c r="BH6239" s="11"/>
    </row>
    <row r="6240" spans="59:60" x14ac:dyDescent="0.25">
      <c r="BG6240" s="10"/>
      <c r="BH6240" s="11"/>
    </row>
    <row r="6241" spans="59:60" x14ac:dyDescent="0.25">
      <c r="BG6241" s="10"/>
      <c r="BH6241" s="11"/>
    </row>
    <row r="6242" spans="59:60" x14ac:dyDescent="0.25">
      <c r="BG6242" s="10"/>
      <c r="BH6242" s="11"/>
    </row>
    <row r="6243" spans="59:60" x14ac:dyDescent="0.25">
      <c r="BG6243" s="10"/>
      <c r="BH6243" s="11"/>
    </row>
    <row r="6244" spans="59:60" x14ac:dyDescent="0.25">
      <c r="BG6244" s="10"/>
      <c r="BH6244" s="11"/>
    </row>
    <row r="6245" spans="59:60" x14ac:dyDescent="0.25">
      <c r="BG6245" s="10"/>
      <c r="BH6245" s="11"/>
    </row>
    <row r="6246" spans="59:60" x14ac:dyDescent="0.25">
      <c r="BG6246" s="10"/>
      <c r="BH6246" s="11"/>
    </row>
    <row r="6247" spans="59:60" x14ac:dyDescent="0.25">
      <c r="BG6247" s="10"/>
      <c r="BH6247" s="11"/>
    </row>
    <row r="6248" spans="59:60" x14ac:dyDescent="0.25">
      <c r="BG6248" s="10"/>
      <c r="BH6248" s="11"/>
    </row>
    <row r="6249" spans="59:60" x14ac:dyDescent="0.25">
      <c r="BG6249" s="10"/>
      <c r="BH6249" s="11"/>
    </row>
    <row r="6250" spans="59:60" x14ac:dyDescent="0.25">
      <c r="BG6250" s="10"/>
      <c r="BH6250" s="11"/>
    </row>
    <row r="6251" spans="59:60" x14ac:dyDescent="0.25">
      <c r="BG6251" s="10"/>
      <c r="BH6251" s="11"/>
    </row>
    <row r="6252" spans="59:60" x14ac:dyDescent="0.25">
      <c r="BG6252" s="10"/>
      <c r="BH6252" s="11"/>
    </row>
    <row r="6253" spans="59:60" x14ac:dyDescent="0.25">
      <c r="BG6253" s="10"/>
      <c r="BH6253" s="11"/>
    </row>
    <row r="6254" spans="59:60" x14ac:dyDescent="0.25">
      <c r="BG6254" s="10"/>
      <c r="BH6254" s="11"/>
    </row>
    <row r="6255" spans="59:60" x14ac:dyDescent="0.25">
      <c r="BG6255" s="10"/>
      <c r="BH6255" s="11"/>
    </row>
    <row r="6256" spans="59:60" x14ac:dyDescent="0.25">
      <c r="BG6256" s="10"/>
      <c r="BH6256" s="11"/>
    </row>
    <row r="6257" spans="59:60" x14ac:dyDescent="0.25">
      <c r="BG6257" s="10"/>
      <c r="BH6257" s="11"/>
    </row>
    <row r="6258" spans="59:60" x14ac:dyDescent="0.25">
      <c r="BG6258" s="10"/>
      <c r="BH6258" s="11"/>
    </row>
    <row r="6259" spans="59:60" x14ac:dyDescent="0.25">
      <c r="BG6259" s="10"/>
      <c r="BH6259" s="11"/>
    </row>
    <row r="6260" spans="59:60" x14ac:dyDescent="0.25">
      <c r="BG6260" s="10"/>
      <c r="BH6260" s="11"/>
    </row>
    <row r="6261" spans="59:60" x14ac:dyDescent="0.25">
      <c r="BG6261" s="10"/>
      <c r="BH6261" s="11"/>
    </row>
    <row r="6262" spans="59:60" x14ac:dyDescent="0.25">
      <c r="BG6262" s="10"/>
      <c r="BH6262" s="11"/>
    </row>
    <row r="6263" spans="59:60" x14ac:dyDescent="0.25">
      <c r="BG6263" s="10"/>
      <c r="BH6263" s="11"/>
    </row>
    <row r="6264" spans="59:60" x14ac:dyDescent="0.25">
      <c r="BG6264" s="10"/>
      <c r="BH6264" s="11"/>
    </row>
    <row r="6265" spans="59:60" x14ac:dyDescent="0.25">
      <c r="BG6265" s="10"/>
      <c r="BH6265" s="11"/>
    </row>
    <row r="6266" spans="59:60" x14ac:dyDescent="0.25">
      <c r="BG6266" s="10"/>
      <c r="BH6266" s="11"/>
    </row>
    <row r="6267" spans="59:60" x14ac:dyDescent="0.25">
      <c r="BG6267" s="10"/>
      <c r="BH6267" s="11"/>
    </row>
    <row r="6268" spans="59:60" x14ac:dyDescent="0.25">
      <c r="BG6268" s="10"/>
      <c r="BH6268" s="11"/>
    </row>
    <row r="6269" spans="59:60" x14ac:dyDescent="0.25">
      <c r="BG6269" s="10"/>
      <c r="BH6269" s="11"/>
    </row>
    <row r="6270" spans="59:60" x14ac:dyDescent="0.25">
      <c r="BG6270" s="10"/>
      <c r="BH6270" s="11"/>
    </row>
    <row r="6271" spans="59:60" x14ac:dyDescent="0.25">
      <c r="BG6271" s="10"/>
      <c r="BH6271" s="11"/>
    </row>
    <row r="6272" spans="59:60" x14ac:dyDescent="0.25">
      <c r="BG6272" s="10"/>
      <c r="BH6272" s="11"/>
    </row>
    <row r="6273" spans="59:60" x14ac:dyDescent="0.25">
      <c r="BG6273" s="10"/>
      <c r="BH6273" s="11"/>
    </row>
    <row r="6274" spans="59:60" x14ac:dyDescent="0.25">
      <c r="BG6274" s="10"/>
      <c r="BH6274" s="11"/>
    </row>
    <row r="6275" spans="59:60" x14ac:dyDescent="0.25">
      <c r="BG6275" s="10"/>
      <c r="BH6275" s="11"/>
    </row>
    <row r="6276" spans="59:60" x14ac:dyDescent="0.25">
      <c r="BG6276" s="10"/>
      <c r="BH6276" s="11"/>
    </row>
    <row r="6277" spans="59:60" x14ac:dyDescent="0.25">
      <c r="BG6277" s="10"/>
      <c r="BH6277" s="11"/>
    </row>
    <row r="6278" spans="59:60" x14ac:dyDescent="0.25">
      <c r="BG6278" s="10"/>
      <c r="BH6278" s="11"/>
    </row>
    <row r="6279" spans="59:60" x14ac:dyDescent="0.25">
      <c r="BG6279" s="10"/>
      <c r="BH6279" s="11"/>
    </row>
    <row r="6280" spans="59:60" x14ac:dyDescent="0.25">
      <c r="BG6280" s="10"/>
      <c r="BH6280" s="11"/>
    </row>
    <row r="6281" spans="59:60" x14ac:dyDescent="0.25">
      <c r="BG6281" s="10"/>
      <c r="BH6281" s="11"/>
    </row>
    <row r="6282" spans="59:60" x14ac:dyDescent="0.25">
      <c r="BG6282" s="10"/>
      <c r="BH6282" s="11"/>
    </row>
    <row r="6283" spans="59:60" x14ac:dyDescent="0.25">
      <c r="BG6283" s="10"/>
      <c r="BH6283" s="11"/>
    </row>
    <row r="6284" spans="59:60" x14ac:dyDescent="0.25">
      <c r="BG6284" s="10"/>
      <c r="BH6284" s="11"/>
    </row>
    <row r="6285" spans="59:60" x14ac:dyDescent="0.25">
      <c r="BG6285" s="10"/>
      <c r="BH6285" s="11"/>
    </row>
    <row r="6286" spans="59:60" x14ac:dyDescent="0.25">
      <c r="BG6286" s="10"/>
      <c r="BH6286" s="11"/>
    </row>
    <row r="6287" spans="59:60" x14ac:dyDescent="0.25">
      <c r="BG6287" s="10"/>
      <c r="BH6287" s="11"/>
    </row>
    <row r="6288" spans="59:60" x14ac:dyDescent="0.25">
      <c r="BG6288" s="10"/>
      <c r="BH6288" s="11"/>
    </row>
    <row r="6289" spans="59:60" x14ac:dyDescent="0.25">
      <c r="BG6289" s="10"/>
      <c r="BH6289" s="11"/>
    </row>
    <row r="6290" spans="59:60" x14ac:dyDescent="0.25">
      <c r="BG6290" s="10"/>
      <c r="BH6290" s="11"/>
    </row>
    <row r="6291" spans="59:60" x14ac:dyDescent="0.25">
      <c r="BG6291" s="10"/>
      <c r="BH6291" s="11"/>
    </row>
    <row r="6292" spans="59:60" x14ac:dyDescent="0.25">
      <c r="BG6292" s="10"/>
      <c r="BH6292" s="11"/>
    </row>
    <row r="6293" spans="59:60" x14ac:dyDescent="0.25">
      <c r="BG6293" s="10"/>
      <c r="BH6293" s="11"/>
    </row>
    <row r="6294" spans="59:60" x14ac:dyDescent="0.25">
      <c r="BG6294" s="10"/>
      <c r="BH6294" s="11"/>
    </row>
    <row r="6295" spans="59:60" x14ac:dyDescent="0.25">
      <c r="BG6295" s="10"/>
      <c r="BH6295" s="11"/>
    </row>
    <row r="6296" spans="59:60" x14ac:dyDescent="0.25">
      <c r="BG6296" s="10"/>
      <c r="BH6296" s="11"/>
    </row>
    <row r="6297" spans="59:60" x14ac:dyDescent="0.25">
      <c r="BG6297" s="10"/>
      <c r="BH6297" s="11"/>
    </row>
    <row r="6298" spans="59:60" x14ac:dyDescent="0.25">
      <c r="BG6298" s="10"/>
      <c r="BH6298" s="11"/>
    </row>
    <row r="6299" spans="59:60" x14ac:dyDescent="0.25">
      <c r="BG6299" s="10"/>
      <c r="BH6299" s="11"/>
    </row>
    <row r="6300" spans="59:60" x14ac:dyDescent="0.25">
      <c r="BG6300" s="10"/>
      <c r="BH6300" s="11"/>
    </row>
    <row r="6301" spans="59:60" x14ac:dyDescent="0.25">
      <c r="BG6301" s="10"/>
      <c r="BH6301" s="11"/>
    </row>
    <row r="6302" spans="59:60" x14ac:dyDescent="0.25">
      <c r="BG6302" s="10"/>
      <c r="BH6302" s="11"/>
    </row>
    <row r="6303" spans="59:60" x14ac:dyDescent="0.25">
      <c r="BG6303" s="10"/>
      <c r="BH6303" s="11"/>
    </row>
    <row r="6304" spans="59:60" x14ac:dyDescent="0.25">
      <c r="BG6304" s="10"/>
      <c r="BH6304" s="11"/>
    </row>
    <row r="6305" spans="59:60" x14ac:dyDescent="0.25">
      <c r="BG6305" s="10"/>
      <c r="BH6305" s="11"/>
    </row>
    <row r="6306" spans="59:60" x14ac:dyDescent="0.25">
      <c r="BG6306" s="10"/>
      <c r="BH6306" s="11"/>
    </row>
    <row r="6307" spans="59:60" x14ac:dyDescent="0.25">
      <c r="BG6307" s="10"/>
      <c r="BH6307" s="11"/>
    </row>
    <row r="6308" spans="59:60" x14ac:dyDescent="0.25">
      <c r="BG6308" s="10"/>
      <c r="BH6308" s="11"/>
    </row>
    <row r="6309" spans="59:60" x14ac:dyDescent="0.25">
      <c r="BG6309" s="10"/>
      <c r="BH6309" s="11"/>
    </row>
    <row r="6310" spans="59:60" x14ac:dyDescent="0.25">
      <c r="BG6310" s="10"/>
      <c r="BH6310" s="11"/>
    </row>
    <row r="6311" spans="59:60" x14ac:dyDescent="0.25">
      <c r="BG6311" s="10"/>
      <c r="BH6311" s="11"/>
    </row>
    <row r="6312" spans="59:60" x14ac:dyDescent="0.25">
      <c r="BG6312" s="10"/>
      <c r="BH6312" s="11"/>
    </row>
    <row r="6313" spans="59:60" x14ac:dyDescent="0.25">
      <c r="BG6313" s="10"/>
      <c r="BH6313" s="11"/>
    </row>
    <row r="6314" spans="59:60" x14ac:dyDescent="0.25">
      <c r="BG6314" s="10"/>
      <c r="BH6314" s="11"/>
    </row>
    <row r="6315" spans="59:60" x14ac:dyDescent="0.25">
      <c r="BG6315" s="10"/>
      <c r="BH6315" s="11"/>
    </row>
    <row r="6316" spans="59:60" x14ac:dyDescent="0.25">
      <c r="BG6316" s="10"/>
      <c r="BH6316" s="11"/>
    </row>
    <row r="6317" spans="59:60" x14ac:dyDescent="0.25">
      <c r="BG6317" s="10"/>
      <c r="BH6317" s="11"/>
    </row>
    <row r="6318" spans="59:60" x14ac:dyDescent="0.25">
      <c r="BG6318" s="10"/>
      <c r="BH6318" s="11"/>
    </row>
    <row r="6319" spans="59:60" x14ac:dyDescent="0.25">
      <c r="BG6319" s="10"/>
      <c r="BH6319" s="11"/>
    </row>
    <row r="6320" spans="59:60" x14ac:dyDescent="0.25">
      <c r="BG6320" s="10"/>
      <c r="BH6320" s="11"/>
    </row>
    <row r="6321" spans="59:60" x14ac:dyDescent="0.25">
      <c r="BG6321" s="10"/>
      <c r="BH6321" s="11"/>
    </row>
    <row r="6322" spans="59:60" x14ac:dyDescent="0.25">
      <c r="BG6322" s="10"/>
      <c r="BH6322" s="11"/>
    </row>
    <row r="6323" spans="59:60" x14ac:dyDescent="0.25">
      <c r="BG6323" s="10"/>
      <c r="BH6323" s="11"/>
    </row>
    <row r="6324" spans="59:60" x14ac:dyDescent="0.25">
      <c r="BG6324" s="10"/>
      <c r="BH6324" s="11"/>
    </row>
    <row r="6325" spans="59:60" x14ac:dyDescent="0.25">
      <c r="BG6325" s="10"/>
      <c r="BH6325" s="11"/>
    </row>
    <row r="6326" spans="59:60" x14ac:dyDescent="0.25">
      <c r="BG6326" s="10"/>
      <c r="BH6326" s="11"/>
    </row>
    <row r="6327" spans="59:60" x14ac:dyDescent="0.25">
      <c r="BG6327" s="10"/>
      <c r="BH6327" s="11"/>
    </row>
    <row r="6328" spans="59:60" x14ac:dyDescent="0.25">
      <c r="BG6328" s="10"/>
      <c r="BH6328" s="11"/>
    </row>
    <row r="6329" spans="59:60" x14ac:dyDescent="0.25">
      <c r="BG6329" s="10"/>
      <c r="BH6329" s="11"/>
    </row>
    <row r="6330" spans="59:60" x14ac:dyDescent="0.25">
      <c r="BG6330" s="10"/>
      <c r="BH6330" s="11"/>
    </row>
    <row r="6331" spans="59:60" x14ac:dyDescent="0.25">
      <c r="BG6331" s="10"/>
      <c r="BH6331" s="11"/>
    </row>
    <row r="6332" spans="59:60" x14ac:dyDescent="0.25">
      <c r="BG6332" s="10"/>
      <c r="BH6332" s="11"/>
    </row>
    <row r="6333" spans="59:60" x14ac:dyDescent="0.25">
      <c r="BG6333" s="10"/>
      <c r="BH6333" s="11"/>
    </row>
    <row r="6334" spans="59:60" x14ac:dyDescent="0.25">
      <c r="BG6334" s="10"/>
      <c r="BH6334" s="11"/>
    </row>
    <row r="6335" spans="59:60" x14ac:dyDescent="0.25">
      <c r="BG6335" s="10"/>
      <c r="BH6335" s="11"/>
    </row>
    <row r="6336" spans="59:60" x14ac:dyDescent="0.25">
      <c r="BG6336" s="10"/>
      <c r="BH6336" s="11"/>
    </row>
    <row r="6337" spans="59:60" x14ac:dyDescent="0.25">
      <c r="BG6337" s="10"/>
      <c r="BH6337" s="11"/>
    </row>
    <row r="6338" spans="59:60" x14ac:dyDescent="0.25">
      <c r="BG6338" s="10"/>
      <c r="BH6338" s="11"/>
    </row>
    <row r="6339" spans="59:60" x14ac:dyDescent="0.25">
      <c r="BG6339" s="10"/>
      <c r="BH6339" s="11"/>
    </row>
    <row r="6340" spans="59:60" x14ac:dyDescent="0.25">
      <c r="BG6340" s="10"/>
      <c r="BH6340" s="11"/>
    </row>
    <row r="6341" spans="59:60" x14ac:dyDescent="0.25">
      <c r="BG6341" s="10"/>
      <c r="BH6341" s="11"/>
    </row>
    <row r="6342" spans="59:60" x14ac:dyDescent="0.25">
      <c r="BG6342" s="10"/>
      <c r="BH6342" s="11"/>
    </row>
    <row r="6343" spans="59:60" x14ac:dyDescent="0.25">
      <c r="BG6343" s="10"/>
      <c r="BH6343" s="11"/>
    </row>
    <row r="6344" spans="59:60" x14ac:dyDescent="0.25">
      <c r="BG6344" s="10"/>
      <c r="BH6344" s="11"/>
    </row>
    <row r="6345" spans="59:60" x14ac:dyDescent="0.25">
      <c r="BG6345" s="10"/>
      <c r="BH6345" s="11"/>
    </row>
    <row r="6346" spans="59:60" x14ac:dyDescent="0.25">
      <c r="BG6346" s="10"/>
      <c r="BH6346" s="11"/>
    </row>
    <row r="6347" spans="59:60" x14ac:dyDescent="0.25">
      <c r="BG6347" s="10"/>
      <c r="BH6347" s="11"/>
    </row>
    <row r="6348" spans="59:60" x14ac:dyDescent="0.25">
      <c r="BG6348" s="10"/>
      <c r="BH6348" s="11"/>
    </row>
    <row r="6349" spans="59:60" x14ac:dyDescent="0.25">
      <c r="BG6349" s="10"/>
      <c r="BH6349" s="11"/>
    </row>
    <row r="6350" spans="59:60" x14ac:dyDescent="0.25">
      <c r="BG6350" s="10"/>
      <c r="BH6350" s="11"/>
    </row>
    <row r="6351" spans="59:60" x14ac:dyDescent="0.25">
      <c r="BG6351" s="10"/>
      <c r="BH6351" s="11"/>
    </row>
    <row r="6352" spans="59:60" x14ac:dyDescent="0.25">
      <c r="BG6352" s="10"/>
      <c r="BH6352" s="11"/>
    </row>
    <row r="6353" spans="59:60" x14ac:dyDescent="0.25">
      <c r="BG6353" s="10"/>
      <c r="BH6353" s="11"/>
    </row>
    <row r="6354" spans="59:60" x14ac:dyDescent="0.25">
      <c r="BG6354" s="10"/>
      <c r="BH6354" s="11"/>
    </row>
    <row r="6355" spans="59:60" x14ac:dyDescent="0.25">
      <c r="BG6355" s="10"/>
      <c r="BH6355" s="11"/>
    </row>
    <row r="6356" spans="59:60" x14ac:dyDescent="0.25">
      <c r="BG6356" s="10"/>
      <c r="BH6356" s="11"/>
    </row>
    <row r="6357" spans="59:60" x14ac:dyDescent="0.25">
      <c r="BG6357" s="10"/>
      <c r="BH6357" s="11"/>
    </row>
    <row r="6358" spans="59:60" x14ac:dyDescent="0.25">
      <c r="BG6358" s="10"/>
      <c r="BH6358" s="11"/>
    </row>
    <row r="6359" spans="59:60" x14ac:dyDescent="0.25">
      <c r="BG6359" s="10"/>
      <c r="BH6359" s="11"/>
    </row>
    <row r="6360" spans="59:60" x14ac:dyDescent="0.25">
      <c r="BG6360" s="10"/>
      <c r="BH6360" s="11"/>
    </row>
    <row r="6361" spans="59:60" x14ac:dyDescent="0.25">
      <c r="BG6361" s="10"/>
      <c r="BH6361" s="11"/>
    </row>
    <row r="6362" spans="59:60" x14ac:dyDescent="0.25">
      <c r="BG6362" s="10"/>
      <c r="BH6362" s="11"/>
    </row>
    <row r="6363" spans="59:60" x14ac:dyDescent="0.25">
      <c r="BG6363" s="10"/>
      <c r="BH6363" s="11"/>
    </row>
    <row r="6364" spans="59:60" x14ac:dyDescent="0.25">
      <c r="BG6364" s="10"/>
      <c r="BH6364" s="11"/>
    </row>
    <row r="6365" spans="59:60" x14ac:dyDescent="0.25">
      <c r="BG6365" s="10"/>
      <c r="BH6365" s="11"/>
    </row>
    <row r="6366" spans="59:60" x14ac:dyDescent="0.25">
      <c r="BG6366" s="10"/>
      <c r="BH6366" s="11"/>
    </row>
    <row r="6367" spans="59:60" x14ac:dyDescent="0.25">
      <c r="BG6367" s="10"/>
      <c r="BH6367" s="11"/>
    </row>
    <row r="6368" spans="59:60" x14ac:dyDescent="0.25">
      <c r="BG6368" s="10"/>
      <c r="BH6368" s="11"/>
    </row>
    <row r="6369" spans="59:60" x14ac:dyDescent="0.25">
      <c r="BG6369" s="10"/>
      <c r="BH6369" s="11"/>
    </row>
    <row r="6370" spans="59:60" x14ac:dyDescent="0.25">
      <c r="BG6370" s="10"/>
      <c r="BH6370" s="11"/>
    </row>
    <row r="6371" spans="59:60" x14ac:dyDescent="0.25">
      <c r="BG6371" s="10"/>
      <c r="BH6371" s="11"/>
    </row>
    <row r="6372" spans="59:60" x14ac:dyDescent="0.25">
      <c r="BG6372" s="10"/>
      <c r="BH6372" s="11"/>
    </row>
    <row r="6373" spans="59:60" x14ac:dyDescent="0.25">
      <c r="BG6373" s="10"/>
      <c r="BH6373" s="11"/>
    </row>
    <row r="6374" spans="59:60" x14ac:dyDescent="0.25">
      <c r="BG6374" s="10"/>
      <c r="BH6374" s="11"/>
    </row>
    <row r="6375" spans="59:60" x14ac:dyDescent="0.25">
      <c r="BG6375" s="10"/>
      <c r="BH6375" s="11"/>
    </row>
    <row r="6376" spans="59:60" x14ac:dyDescent="0.25">
      <c r="BG6376" s="10"/>
      <c r="BH6376" s="11"/>
    </row>
    <row r="6377" spans="59:60" x14ac:dyDescent="0.25">
      <c r="BG6377" s="10"/>
      <c r="BH6377" s="11"/>
    </row>
    <row r="6378" spans="59:60" x14ac:dyDescent="0.25">
      <c r="BG6378" s="10"/>
      <c r="BH6378" s="11"/>
    </row>
    <row r="6379" spans="59:60" x14ac:dyDescent="0.25">
      <c r="BG6379" s="10"/>
      <c r="BH6379" s="11"/>
    </row>
    <row r="6380" spans="59:60" x14ac:dyDescent="0.25">
      <c r="BG6380" s="10"/>
      <c r="BH6380" s="11"/>
    </row>
    <row r="6381" spans="59:60" x14ac:dyDescent="0.25">
      <c r="BG6381" s="10"/>
      <c r="BH6381" s="11"/>
    </row>
    <row r="6382" spans="59:60" x14ac:dyDescent="0.25">
      <c r="BG6382" s="10"/>
      <c r="BH6382" s="11"/>
    </row>
    <row r="6383" spans="59:60" x14ac:dyDescent="0.25">
      <c r="BG6383" s="10"/>
      <c r="BH6383" s="11"/>
    </row>
    <row r="6384" spans="59:60" x14ac:dyDescent="0.25">
      <c r="BG6384" s="10"/>
      <c r="BH6384" s="11"/>
    </row>
    <row r="6385" spans="59:60" x14ac:dyDescent="0.25">
      <c r="BG6385" s="10"/>
      <c r="BH6385" s="11"/>
    </row>
    <row r="6386" spans="59:60" x14ac:dyDescent="0.25">
      <c r="BG6386" s="10"/>
      <c r="BH6386" s="11"/>
    </row>
    <row r="6387" spans="59:60" x14ac:dyDescent="0.25">
      <c r="BG6387" s="10"/>
      <c r="BH6387" s="11"/>
    </row>
    <row r="6388" spans="59:60" x14ac:dyDescent="0.25">
      <c r="BG6388" s="10"/>
      <c r="BH6388" s="11"/>
    </row>
    <row r="6389" spans="59:60" x14ac:dyDescent="0.25">
      <c r="BG6389" s="10"/>
      <c r="BH6389" s="11"/>
    </row>
    <row r="6390" spans="59:60" x14ac:dyDescent="0.25">
      <c r="BG6390" s="10"/>
      <c r="BH6390" s="11"/>
    </row>
    <row r="6391" spans="59:60" x14ac:dyDescent="0.25">
      <c r="BG6391" s="10"/>
      <c r="BH6391" s="11"/>
    </row>
    <row r="6392" spans="59:60" x14ac:dyDescent="0.25">
      <c r="BG6392" s="10"/>
      <c r="BH6392" s="11"/>
    </row>
    <row r="6393" spans="59:60" x14ac:dyDescent="0.25">
      <c r="BG6393" s="10"/>
      <c r="BH6393" s="11"/>
    </row>
    <row r="6394" spans="59:60" x14ac:dyDescent="0.25">
      <c r="BG6394" s="10"/>
      <c r="BH6394" s="11"/>
    </row>
    <row r="6395" spans="59:60" x14ac:dyDescent="0.25">
      <c r="BG6395" s="10"/>
      <c r="BH6395" s="11"/>
    </row>
    <row r="6396" spans="59:60" x14ac:dyDescent="0.25">
      <c r="BG6396" s="10"/>
      <c r="BH6396" s="11"/>
    </row>
    <row r="6397" spans="59:60" x14ac:dyDescent="0.25">
      <c r="BG6397" s="10"/>
      <c r="BH6397" s="11"/>
    </row>
    <row r="6398" spans="59:60" x14ac:dyDescent="0.25">
      <c r="BG6398" s="10"/>
      <c r="BH6398" s="11"/>
    </row>
    <row r="6399" spans="59:60" x14ac:dyDescent="0.25">
      <c r="BG6399" s="10"/>
      <c r="BH6399" s="11"/>
    </row>
    <row r="6400" spans="59:60" x14ac:dyDescent="0.25">
      <c r="BG6400" s="10"/>
      <c r="BH6400" s="11"/>
    </row>
    <row r="6401" spans="59:60" x14ac:dyDescent="0.25">
      <c r="BG6401" s="10"/>
      <c r="BH6401" s="11"/>
    </row>
    <row r="6402" spans="59:60" x14ac:dyDescent="0.25">
      <c r="BG6402" s="10"/>
      <c r="BH6402" s="11"/>
    </row>
    <row r="6403" spans="59:60" x14ac:dyDescent="0.25">
      <c r="BG6403" s="10"/>
      <c r="BH6403" s="11"/>
    </row>
    <row r="6404" spans="59:60" x14ac:dyDescent="0.25">
      <c r="BG6404" s="10"/>
      <c r="BH6404" s="11"/>
    </row>
    <row r="6405" spans="59:60" x14ac:dyDescent="0.25">
      <c r="BG6405" s="10"/>
      <c r="BH6405" s="11"/>
    </row>
    <row r="6406" spans="59:60" x14ac:dyDescent="0.25">
      <c r="BG6406" s="10"/>
      <c r="BH6406" s="11"/>
    </row>
    <row r="6407" spans="59:60" x14ac:dyDescent="0.25">
      <c r="BG6407" s="10"/>
      <c r="BH6407" s="11"/>
    </row>
    <row r="6408" spans="59:60" x14ac:dyDescent="0.25">
      <c r="BG6408" s="10"/>
      <c r="BH6408" s="11"/>
    </row>
    <row r="6409" spans="59:60" x14ac:dyDescent="0.25">
      <c r="BG6409" s="10"/>
      <c r="BH6409" s="11"/>
    </row>
    <row r="6410" spans="59:60" x14ac:dyDescent="0.25">
      <c r="BG6410" s="10"/>
      <c r="BH6410" s="11"/>
    </row>
    <row r="6411" spans="59:60" x14ac:dyDescent="0.25">
      <c r="BG6411" s="10"/>
      <c r="BH6411" s="11"/>
    </row>
    <row r="6412" spans="59:60" x14ac:dyDescent="0.25">
      <c r="BG6412" s="10"/>
      <c r="BH6412" s="11"/>
    </row>
    <row r="6413" spans="59:60" x14ac:dyDescent="0.25">
      <c r="BG6413" s="10"/>
      <c r="BH6413" s="11"/>
    </row>
    <row r="6414" spans="59:60" x14ac:dyDescent="0.25">
      <c r="BG6414" s="10"/>
      <c r="BH6414" s="11"/>
    </row>
    <row r="6415" spans="59:60" x14ac:dyDescent="0.25">
      <c r="BG6415" s="10"/>
      <c r="BH6415" s="11"/>
    </row>
    <row r="6416" spans="59:60" x14ac:dyDescent="0.25">
      <c r="BG6416" s="10"/>
      <c r="BH6416" s="11"/>
    </row>
    <row r="6417" spans="59:60" x14ac:dyDescent="0.25">
      <c r="BG6417" s="10"/>
      <c r="BH6417" s="11"/>
    </row>
    <row r="6418" spans="59:60" x14ac:dyDescent="0.25">
      <c r="BG6418" s="10"/>
      <c r="BH6418" s="11"/>
    </row>
    <row r="6419" spans="59:60" x14ac:dyDescent="0.25">
      <c r="BG6419" s="10"/>
      <c r="BH6419" s="11"/>
    </row>
    <row r="6420" spans="59:60" x14ac:dyDescent="0.25">
      <c r="BG6420" s="10"/>
      <c r="BH6420" s="11"/>
    </row>
    <row r="6421" spans="59:60" x14ac:dyDescent="0.25">
      <c r="BG6421" s="10"/>
      <c r="BH6421" s="11"/>
    </row>
    <row r="6422" spans="59:60" x14ac:dyDescent="0.25">
      <c r="BG6422" s="10"/>
      <c r="BH6422" s="11"/>
    </row>
    <row r="6423" spans="59:60" x14ac:dyDescent="0.25">
      <c r="BG6423" s="10"/>
      <c r="BH6423" s="11"/>
    </row>
    <row r="6424" spans="59:60" x14ac:dyDescent="0.25">
      <c r="BG6424" s="10"/>
      <c r="BH6424" s="11"/>
    </row>
    <row r="6425" spans="59:60" x14ac:dyDescent="0.25">
      <c r="BG6425" s="10"/>
      <c r="BH6425" s="11"/>
    </row>
    <row r="6426" spans="59:60" x14ac:dyDescent="0.25">
      <c r="BG6426" s="10"/>
      <c r="BH6426" s="11"/>
    </row>
    <row r="6427" spans="59:60" x14ac:dyDescent="0.25">
      <c r="BG6427" s="10"/>
      <c r="BH6427" s="11"/>
    </row>
    <row r="6428" spans="59:60" x14ac:dyDescent="0.25">
      <c r="BG6428" s="10"/>
      <c r="BH6428" s="11"/>
    </row>
    <row r="6429" spans="59:60" x14ac:dyDescent="0.25">
      <c r="BG6429" s="10"/>
      <c r="BH6429" s="11"/>
    </row>
    <row r="6430" spans="59:60" x14ac:dyDescent="0.25">
      <c r="BG6430" s="10"/>
      <c r="BH6430" s="11"/>
    </row>
    <row r="6431" spans="59:60" x14ac:dyDescent="0.25">
      <c r="BG6431" s="10"/>
      <c r="BH6431" s="11"/>
    </row>
    <row r="6432" spans="59:60" x14ac:dyDescent="0.25">
      <c r="BG6432" s="10"/>
      <c r="BH6432" s="11"/>
    </row>
    <row r="6433" spans="59:60" x14ac:dyDescent="0.25">
      <c r="BG6433" s="10"/>
      <c r="BH6433" s="11"/>
    </row>
    <row r="6434" spans="59:60" x14ac:dyDescent="0.25">
      <c r="BG6434" s="10"/>
      <c r="BH6434" s="11"/>
    </row>
    <row r="6435" spans="59:60" x14ac:dyDescent="0.25">
      <c r="BG6435" s="10"/>
      <c r="BH6435" s="11"/>
    </row>
    <row r="6436" spans="59:60" x14ac:dyDescent="0.25">
      <c r="BG6436" s="10"/>
      <c r="BH6436" s="11"/>
    </row>
    <row r="6437" spans="59:60" x14ac:dyDescent="0.25">
      <c r="BG6437" s="10"/>
      <c r="BH6437" s="11"/>
    </row>
    <row r="6438" spans="59:60" x14ac:dyDescent="0.25">
      <c r="BG6438" s="10"/>
      <c r="BH6438" s="11"/>
    </row>
    <row r="6439" spans="59:60" x14ac:dyDescent="0.25">
      <c r="BG6439" s="10"/>
      <c r="BH6439" s="11"/>
    </row>
    <row r="6440" spans="59:60" x14ac:dyDescent="0.25">
      <c r="BG6440" s="10"/>
      <c r="BH6440" s="11"/>
    </row>
    <row r="6441" spans="59:60" x14ac:dyDescent="0.25">
      <c r="BG6441" s="10"/>
      <c r="BH6441" s="11"/>
    </row>
    <row r="6442" spans="59:60" x14ac:dyDescent="0.25">
      <c r="BG6442" s="10"/>
      <c r="BH6442" s="11"/>
    </row>
    <row r="6443" spans="59:60" x14ac:dyDescent="0.25">
      <c r="BG6443" s="10"/>
      <c r="BH6443" s="11"/>
    </row>
    <row r="6444" spans="59:60" x14ac:dyDescent="0.25">
      <c r="BG6444" s="10"/>
      <c r="BH6444" s="11"/>
    </row>
    <row r="6445" spans="59:60" x14ac:dyDescent="0.25">
      <c r="BG6445" s="10"/>
      <c r="BH6445" s="11"/>
    </row>
    <row r="6446" spans="59:60" x14ac:dyDescent="0.25">
      <c r="BG6446" s="10"/>
      <c r="BH6446" s="11"/>
    </row>
    <row r="6447" spans="59:60" x14ac:dyDescent="0.25">
      <c r="BG6447" s="10"/>
      <c r="BH6447" s="11"/>
    </row>
    <row r="6448" spans="59:60" x14ac:dyDescent="0.25">
      <c r="BG6448" s="10"/>
      <c r="BH6448" s="11"/>
    </row>
    <row r="6449" spans="59:60" x14ac:dyDescent="0.25">
      <c r="BG6449" s="10"/>
      <c r="BH6449" s="11"/>
    </row>
    <row r="6450" spans="59:60" x14ac:dyDescent="0.25">
      <c r="BG6450" s="10"/>
      <c r="BH6450" s="11"/>
    </row>
    <row r="6451" spans="59:60" x14ac:dyDescent="0.25">
      <c r="BG6451" s="10"/>
      <c r="BH6451" s="11"/>
    </row>
    <row r="6452" spans="59:60" x14ac:dyDescent="0.25">
      <c r="BG6452" s="10"/>
      <c r="BH6452" s="11"/>
    </row>
    <row r="6453" spans="59:60" x14ac:dyDescent="0.25">
      <c r="BG6453" s="10"/>
      <c r="BH6453" s="11"/>
    </row>
    <row r="6454" spans="59:60" x14ac:dyDescent="0.25">
      <c r="BG6454" s="10"/>
      <c r="BH6454" s="11"/>
    </row>
    <row r="6455" spans="59:60" x14ac:dyDescent="0.25">
      <c r="BG6455" s="10"/>
      <c r="BH6455" s="11"/>
    </row>
    <row r="6456" spans="59:60" x14ac:dyDescent="0.25">
      <c r="BG6456" s="10"/>
      <c r="BH6456" s="11"/>
    </row>
    <row r="6457" spans="59:60" x14ac:dyDescent="0.25">
      <c r="BG6457" s="10"/>
      <c r="BH6457" s="11"/>
    </row>
    <row r="6458" spans="59:60" x14ac:dyDescent="0.25">
      <c r="BG6458" s="10"/>
      <c r="BH6458" s="11"/>
    </row>
    <row r="6459" spans="59:60" x14ac:dyDescent="0.25">
      <c r="BG6459" s="10"/>
      <c r="BH6459" s="11"/>
    </row>
    <row r="6460" spans="59:60" x14ac:dyDescent="0.25">
      <c r="BG6460" s="10"/>
      <c r="BH6460" s="11"/>
    </row>
    <row r="6461" spans="59:60" x14ac:dyDescent="0.25">
      <c r="BG6461" s="10"/>
      <c r="BH6461" s="11"/>
    </row>
    <row r="6462" spans="59:60" x14ac:dyDescent="0.25">
      <c r="BG6462" s="10"/>
      <c r="BH6462" s="11"/>
    </row>
    <row r="6463" spans="59:60" x14ac:dyDescent="0.25">
      <c r="BG6463" s="10"/>
      <c r="BH6463" s="11"/>
    </row>
    <row r="6464" spans="59:60" x14ac:dyDescent="0.25">
      <c r="BG6464" s="10"/>
      <c r="BH6464" s="11"/>
    </row>
    <row r="6465" spans="59:60" x14ac:dyDescent="0.25">
      <c r="BG6465" s="10"/>
      <c r="BH6465" s="11"/>
    </row>
    <row r="6466" spans="59:60" x14ac:dyDescent="0.25">
      <c r="BG6466" s="10"/>
      <c r="BH6466" s="11"/>
    </row>
    <row r="6467" spans="59:60" x14ac:dyDescent="0.25">
      <c r="BG6467" s="10"/>
      <c r="BH6467" s="11"/>
    </row>
    <row r="6468" spans="59:60" x14ac:dyDescent="0.25">
      <c r="BG6468" s="10"/>
      <c r="BH6468" s="11"/>
    </row>
    <row r="6469" spans="59:60" x14ac:dyDescent="0.25">
      <c r="BG6469" s="10"/>
      <c r="BH6469" s="11"/>
    </row>
    <row r="6470" spans="59:60" x14ac:dyDescent="0.25">
      <c r="BG6470" s="10"/>
      <c r="BH6470" s="11"/>
    </row>
    <row r="6471" spans="59:60" x14ac:dyDescent="0.25">
      <c r="BG6471" s="10"/>
      <c r="BH6471" s="11"/>
    </row>
    <row r="6472" spans="59:60" x14ac:dyDescent="0.25">
      <c r="BG6472" s="10"/>
      <c r="BH6472" s="11"/>
    </row>
    <row r="6473" spans="59:60" x14ac:dyDescent="0.25">
      <c r="BG6473" s="10"/>
      <c r="BH6473" s="11"/>
    </row>
    <row r="6474" spans="59:60" x14ac:dyDescent="0.25">
      <c r="BG6474" s="10"/>
      <c r="BH6474" s="11"/>
    </row>
    <row r="6475" spans="59:60" x14ac:dyDescent="0.25">
      <c r="BG6475" s="10"/>
      <c r="BH6475" s="11"/>
    </row>
    <row r="6476" spans="59:60" x14ac:dyDescent="0.25">
      <c r="BG6476" s="10"/>
      <c r="BH6476" s="11"/>
    </row>
    <row r="6477" spans="59:60" x14ac:dyDescent="0.25">
      <c r="BG6477" s="10"/>
      <c r="BH6477" s="11"/>
    </row>
    <row r="6478" spans="59:60" x14ac:dyDescent="0.25">
      <c r="BG6478" s="10"/>
      <c r="BH6478" s="11"/>
    </row>
    <row r="6479" spans="59:60" x14ac:dyDescent="0.25">
      <c r="BG6479" s="10"/>
      <c r="BH6479" s="11"/>
    </row>
    <row r="6480" spans="59:60" x14ac:dyDescent="0.25">
      <c r="BG6480" s="10"/>
      <c r="BH6480" s="11"/>
    </row>
    <row r="6481" spans="59:60" x14ac:dyDescent="0.25">
      <c r="BG6481" s="10"/>
      <c r="BH6481" s="11"/>
    </row>
    <row r="6482" spans="59:60" x14ac:dyDescent="0.25">
      <c r="BG6482" s="10"/>
      <c r="BH6482" s="11"/>
    </row>
    <row r="6483" spans="59:60" x14ac:dyDescent="0.25">
      <c r="BG6483" s="10"/>
      <c r="BH6483" s="11"/>
    </row>
    <row r="6484" spans="59:60" x14ac:dyDescent="0.25">
      <c r="BG6484" s="10"/>
      <c r="BH6484" s="11"/>
    </row>
    <row r="6485" spans="59:60" x14ac:dyDescent="0.25">
      <c r="BG6485" s="10"/>
      <c r="BH6485" s="11"/>
    </row>
    <row r="6486" spans="59:60" x14ac:dyDescent="0.25">
      <c r="BG6486" s="10"/>
      <c r="BH6486" s="11"/>
    </row>
    <row r="6487" spans="59:60" x14ac:dyDescent="0.25">
      <c r="BG6487" s="10"/>
      <c r="BH6487" s="11"/>
    </row>
    <row r="6488" spans="59:60" x14ac:dyDescent="0.25">
      <c r="BG6488" s="10"/>
      <c r="BH6488" s="11"/>
    </row>
    <row r="6489" spans="59:60" x14ac:dyDescent="0.25">
      <c r="BG6489" s="10"/>
      <c r="BH6489" s="11"/>
    </row>
    <row r="6490" spans="59:60" x14ac:dyDescent="0.25">
      <c r="BG6490" s="10"/>
      <c r="BH6490" s="11"/>
    </row>
    <row r="6491" spans="59:60" x14ac:dyDescent="0.25">
      <c r="BG6491" s="10"/>
      <c r="BH6491" s="11"/>
    </row>
    <row r="6492" spans="59:60" x14ac:dyDescent="0.25">
      <c r="BG6492" s="10"/>
      <c r="BH6492" s="11"/>
    </row>
    <row r="6493" spans="59:60" x14ac:dyDescent="0.25">
      <c r="BG6493" s="10"/>
      <c r="BH6493" s="11"/>
    </row>
    <row r="6494" spans="59:60" x14ac:dyDescent="0.25">
      <c r="BG6494" s="10"/>
      <c r="BH6494" s="11"/>
    </row>
    <row r="6495" spans="59:60" x14ac:dyDescent="0.25">
      <c r="BG6495" s="10"/>
      <c r="BH6495" s="11"/>
    </row>
    <row r="6496" spans="59:60" x14ac:dyDescent="0.25">
      <c r="BG6496" s="10"/>
      <c r="BH6496" s="11"/>
    </row>
    <row r="6497" spans="59:60" x14ac:dyDescent="0.25">
      <c r="BG6497" s="10"/>
      <c r="BH6497" s="11"/>
    </row>
    <row r="6498" spans="59:60" x14ac:dyDescent="0.25">
      <c r="BG6498" s="10"/>
      <c r="BH6498" s="11"/>
    </row>
    <row r="6499" spans="59:60" x14ac:dyDescent="0.25">
      <c r="BG6499" s="10"/>
      <c r="BH6499" s="11"/>
    </row>
    <row r="6500" spans="59:60" x14ac:dyDescent="0.25">
      <c r="BG6500" s="10"/>
      <c r="BH6500" s="11"/>
    </row>
    <row r="6501" spans="59:60" x14ac:dyDescent="0.25">
      <c r="BG6501" s="10"/>
      <c r="BH6501" s="11"/>
    </row>
    <row r="6502" spans="59:60" x14ac:dyDescent="0.25">
      <c r="BG6502" s="10"/>
      <c r="BH6502" s="11"/>
    </row>
    <row r="6503" spans="59:60" x14ac:dyDescent="0.25">
      <c r="BG6503" s="10"/>
      <c r="BH6503" s="11"/>
    </row>
    <row r="6504" spans="59:60" x14ac:dyDescent="0.25">
      <c r="BG6504" s="10"/>
      <c r="BH6504" s="11"/>
    </row>
    <row r="6505" spans="59:60" x14ac:dyDescent="0.25">
      <c r="BG6505" s="10"/>
      <c r="BH6505" s="11"/>
    </row>
    <row r="6506" spans="59:60" x14ac:dyDescent="0.25">
      <c r="BG6506" s="10"/>
      <c r="BH6506" s="11"/>
    </row>
    <row r="6507" spans="59:60" x14ac:dyDescent="0.25">
      <c r="BG6507" s="10"/>
      <c r="BH6507" s="11"/>
    </row>
    <row r="6508" spans="59:60" x14ac:dyDescent="0.25">
      <c r="BG6508" s="10"/>
      <c r="BH6508" s="11"/>
    </row>
    <row r="6509" spans="59:60" x14ac:dyDescent="0.25">
      <c r="BG6509" s="10"/>
      <c r="BH6509" s="11"/>
    </row>
    <row r="6510" spans="59:60" x14ac:dyDescent="0.25">
      <c r="BG6510" s="10"/>
      <c r="BH6510" s="11"/>
    </row>
    <row r="6511" spans="59:60" x14ac:dyDescent="0.25">
      <c r="BG6511" s="10"/>
      <c r="BH6511" s="11"/>
    </row>
    <row r="6512" spans="59:60" x14ac:dyDescent="0.25">
      <c r="BG6512" s="10"/>
      <c r="BH6512" s="11"/>
    </row>
    <row r="6513" spans="59:60" x14ac:dyDescent="0.25">
      <c r="BG6513" s="10"/>
      <c r="BH6513" s="11"/>
    </row>
    <row r="6514" spans="59:60" x14ac:dyDescent="0.25">
      <c r="BG6514" s="10"/>
      <c r="BH6514" s="11"/>
    </row>
    <row r="6515" spans="59:60" x14ac:dyDescent="0.25">
      <c r="BG6515" s="10"/>
      <c r="BH6515" s="11"/>
    </row>
    <row r="6516" spans="59:60" x14ac:dyDescent="0.25">
      <c r="BG6516" s="10"/>
      <c r="BH6516" s="11"/>
    </row>
    <row r="6517" spans="59:60" x14ac:dyDescent="0.25">
      <c r="BG6517" s="10"/>
      <c r="BH6517" s="11"/>
    </row>
    <row r="6518" spans="59:60" x14ac:dyDescent="0.25">
      <c r="BG6518" s="10"/>
      <c r="BH6518" s="11"/>
    </row>
    <row r="6519" spans="59:60" x14ac:dyDescent="0.25">
      <c r="BG6519" s="10"/>
      <c r="BH6519" s="11"/>
    </row>
    <row r="6520" spans="59:60" x14ac:dyDescent="0.25">
      <c r="BG6520" s="10"/>
      <c r="BH6520" s="11"/>
    </row>
    <row r="6521" spans="59:60" x14ac:dyDescent="0.25">
      <c r="BG6521" s="10"/>
      <c r="BH6521" s="11"/>
    </row>
    <row r="6522" spans="59:60" x14ac:dyDescent="0.25">
      <c r="BG6522" s="10"/>
      <c r="BH6522" s="11"/>
    </row>
    <row r="6523" spans="59:60" x14ac:dyDescent="0.25">
      <c r="BG6523" s="10"/>
      <c r="BH6523" s="11"/>
    </row>
    <row r="6524" spans="59:60" x14ac:dyDescent="0.25">
      <c r="BG6524" s="10"/>
      <c r="BH6524" s="11"/>
    </row>
    <row r="6525" spans="59:60" x14ac:dyDescent="0.25">
      <c r="BG6525" s="10"/>
      <c r="BH6525" s="11"/>
    </row>
    <row r="6526" spans="59:60" x14ac:dyDescent="0.25">
      <c r="BG6526" s="10"/>
      <c r="BH6526" s="11"/>
    </row>
    <row r="6527" spans="59:60" x14ac:dyDescent="0.25">
      <c r="BG6527" s="10"/>
      <c r="BH6527" s="11"/>
    </row>
    <row r="6528" spans="59:60" x14ac:dyDescent="0.25">
      <c r="BG6528" s="10"/>
      <c r="BH6528" s="11"/>
    </row>
    <row r="6529" spans="59:60" x14ac:dyDescent="0.25">
      <c r="BG6529" s="10"/>
      <c r="BH6529" s="11"/>
    </row>
    <row r="6530" spans="59:60" x14ac:dyDescent="0.25">
      <c r="BG6530" s="10"/>
      <c r="BH6530" s="11"/>
    </row>
    <row r="6531" spans="59:60" x14ac:dyDescent="0.25">
      <c r="BG6531" s="10"/>
      <c r="BH6531" s="11"/>
    </row>
    <row r="6532" spans="59:60" x14ac:dyDescent="0.25">
      <c r="BG6532" s="10"/>
      <c r="BH6532" s="11"/>
    </row>
    <row r="6533" spans="59:60" x14ac:dyDescent="0.25">
      <c r="BG6533" s="10"/>
      <c r="BH6533" s="11"/>
    </row>
    <row r="6534" spans="59:60" x14ac:dyDescent="0.25">
      <c r="BG6534" s="10"/>
      <c r="BH6534" s="11"/>
    </row>
    <row r="6535" spans="59:60" x14ac:dyDescent="0.25">
      <c r="BG6535" s="10"/>
      <c r="BH6535" s="11"/>
    </row>
    <row r="6536" spans="59:60" x14ac:dyDescent="0.25">
      <c r="BG6536" s="10"/>
      <c r="BH6536" s="11"/>
    </row>
    <row r="6537" spans="59:60" x14ac:dyDescent="0.25">
      <c r="BG6537" s="10"/>
      <c r="BH6537" s="11"/>
    </row>
    <row r="6538" spans="59:60" x14ac:dyDescent="0.25">
      <c r="BG6538" s="10"/>
      <c r="BH6538" s="11"/>
    </row>
    <row r="6539" spans="59:60" x14ac:dyDescent="0.25">
      <c r="BG6539" s="10"/>
      <c r="BH6539" s="11"/>
    </row>
    <row r="6540" spans="59:60" x14ac:dyDescent="0.25">
      <c r="BG6540" s="10"/>
      <c r="BH6540" s="11"/>
    </row>
    <row r="6541" spans="59:60" x14ac:dyDescent="0.25">
      <c r="BG6541" s="10"/>
      <c r="BH6541" s="11"/>
    </row>
    <row r="6542" spans="59:60" x14ac:dyDescent="0.25">
      <c r="BG6542" s="10"/>
      <c r="BH6542" s="11"/>
    </row>
    <row r="6543" spans="59:60" x14ac:dyDescent="0.25">
      <c r="BG6543" s="10"/>
      <c r="BH6543" s="11"/>
    </row>
    <row r="6544" spans="59:60" x14ac:dyDescent="0.25">
      <c r="BG6544" s="10"/>
      <c r="BH6544" s="11"/>
    </row>
    <row r="6545" spans="59:60" x14ac:dyDescent="0.25">
      <c r="BG6545" s="10"/>
      <c r="BH6545" s="11"/>
    </row>
    <row r="6546" spans="59:60" x14ac:dyDescent="0.25">
      <c r="BG6546" s="10"/>
      <c r="BH6546" s="11"/>
    </row>
    <row r="6547" spans="59:60" x14ac:dyDescent="0.25">
      <c r="BG6547" s="10"/>
      <c r="BH6547" s="11"/>
    </row>
    <row r="6548" spans="59:60" x14ac:dyDescent="0.25">
      <c r="BG6548" s="10"/>
      <c r="BH6548" s="11"/>
    </row>
    <row r="6549" spans="59:60" x14ac:dyDescent="0.25">
      <c r="BG6549" s="10"/>
      <c r="BH6549" s="11"/>
    </row>
    <row r="6550" spans="59:60" x14ac:dyDescent="0.25">
      <c r="BG6550" s="10"/>
      <c r="BH6550" s="11"/>
    </row>
    <row r="6551" spans="59:60" x14ac:dyDescent="0.25">
      <c r="BG6551" s="10"/>
      <c r="BH6551" s="11"/>
    </row>
    <row r="6552" spans="59:60" x14ac:dyDescent="0.25">
      <c r="BG6552" s="10"/>
      <c r="BH6552" s="11"/>
    </row>
    <row r="6553" spans="59:60" x14ac:dyDescent="0.25">
      <c r="BG6553" s="10"/>
      <c r="BH6553" s="11"/>
    </row>
    <row r="6554" spans="59:60" x14ac:dyDescent="0.25">
      <c r="BG6554" s="10"/>
      <c r="BH6554" s="11"/>
    </row>
    <row r="6555" spans="59:60" x14ac:dyDescent="0.25">
      <c r="BG6555" s="10"/>
      <c r="BH6555" s="11"/>
    </row>
    <row r="6556" spans="59:60" x14ac:dyDescent="0.25">
      <c r="BG6556" s="10"/>
      <c r="BH6556" s="11"/>
    </row>
    <row r="6557" spans="59:60" x14ac:dyDescent="0.25">
      <c r="BG6557" s="10"/>
      <c r="BH6557" s="11"/>
    </row>
    <row r="6558" spans="59:60" x14ac:dyDescent="0.25">
      <c r="BG6558" s="10"/>
      <c r="BH6558" s="11"/>
    </row>
    <row r="6559" spans="59:60" x14ac:dyDescent="0.25">
      <c r="BG6559" s="10"/>
      <c r="BH6559" s="11"/>
    </row>
    <row r="6560" spans="59:60" x14ac:dyDescent="0.25">
      <c r="BG6560" s="10"/>
      <c r="BH6560" s="11"/>
    </row>
    <row r="6561" spans="59:60" x14ac:dyDescent="0.25">
      <c r="BG6561" s="10"/>
      <c r="BH6561" s="11"/>
    </row>
    <row r="6562" spans="59:60" x14ac:dyDescent="0.25">
      <c r="BG6562" s="10"/>
      <c r="BH6562" s="11"/>
    </row>
    <row r="6563" spans="59:60" x14ac:dyDescent="0.25">
      <c r="BG6563" s="10"/>
      <c r="BH6563" s="11"/>
    </row>
    <row r="6564" spans="59:60" x14ac:dyDescent="0.25">
      <c r="BG6564" s="10"/>
      <c r="BH6564" s="11"/>
    </row>
    <row r="6565" spans="59:60" x14ac:dyDescent="0.25">
      <c r="BG6565" s="10"/>
      <c r="BH6565" s="11"/>
    </row>
    <row r="6566" spans="59:60" x14ac:dyDescent="0.25">
      <c r="BG6566" s="10"/>
      <c r="BH6566" s="11"/>
    </row>
    <row r="6567" spans="59:60" x14ac:dyDescent="0.25">
      <c r="BG6567" s="10"/>
      <c r="BH6567" s="11"/>
    </row>
    <row r="6568" spans="59:60" x14ac:dyDescent="0.25">
      <c r="BG6568" s="10"/>
      <c r="BH6568" s="11"/>
    </row>
    <row r="6569" spans="59:60" x14ac:dyDescent="0.25">
      <c r="BG6569" s="10"/>
      <c r="BH6569" s="11"/>
    </row>
    <row r="6570" spans="59:60" x14ac:dyDescent="0.25">
      <c r="BG6570" s="10"/>
      <c r="BH6570" s="11"/>
    </row>
    <row r="6571" spans="59:60" x14ac:dyDescent="0.25">
      <c r="BG6571" s="10"/>
      <c r="BH6571" s="11"/>
    </row>
    <row r="6572" spans="59:60" x14ac:dyDescent="0.25">
      <c r="BG6572" s="10"/>
      <c r="BH6572" s="11"/>
    </row>
    <row r="6573" spans="59:60" x14ac:dyDescent="0.25">
      <c r="BG6573" s="10"/>
      <c r="BH6573" s="11"/>
    </row>
    <row r="6574" spans="59:60" x14ac:dyDescent="0.25">
      <c r="BG6574" s="10"/>
      <c r="BH6574" s="11"/>
    </row>
    <row r="6575" spans="59:60" x14ac:dyDescent="0.25">
      <c r="BG6575" s="10"/>
      <c r="BH6575" s="11"/>
    </row>
    <row r="6576" spans="59:60" x14ac:dyDescent="0.25">
      <c r="BG6576" s="10"/>
      <c r="BH6576" s="11"/>
    </row>
    <row r="6577" spans="59:60" x14ac:dyDescent="0.25">
      <c r="BG6577" s="10"/>
      <c r="BH6577" s="11"/>
    </row>
    <row r="6578" spans="59:60" x14ac:dyDescent="0.25">
      <c r="BG6578" s="10"/>
      <c r="BH6578" s="11"/>
    </row>
    <row r="6579" spans="59:60" x14ac:dyDescent="0.25">
      <c r="BG6579" s="10"/>
      <c r="BH6579" s="11"/>
    </row>
    <row r="6580" spans="59:60" x14ac:dyDescent="0.25">
      <c r="BG6580" s="10"/>
      <c r="BH6580" s="11"/>
    </row>
    <row r="6581" spans="59:60" x14ac:dyDescent="0.25">
      <c r="BG6581" s="10"/>
      <c r="BH6581" s="11"/>
    </row>
    <row r="6582" spans="59:60" x14ac:dyDescent="0.25">
      <c r="BG6582" s="10"/>
      <c r="BH6582" s="11"/>
    </row>
    <row r="6583" spans="59:60" x14ac:dyDescent="0.25">
      <c r="BG6583" s="10"/>
      <c r="BH6583" s="11"/>
    </row>
    <row r="6584" spans="59:60" x14ac:dyDescent="0.25">
      <c r="BG6584" s="10"/>
      <c r="BH6584" s="11"/>
    </row>
    <row r="6585" spans="59:60" x14ac:dyDescent="0.25">
      <c r="BG6585" s="10"/>
      <c r="BH6585" s="11"/>
    </row>
    <row r="6586" spans="59:60" x14ac:dyDescent="0.25">
      <c r="BG6586" s="10"/>
      <c r="BH6586" s="11"/>
    </row>
    <row r="6587" spans="59:60" x14ac:dyDescent="0.25">
      <c r="BG6587" s="10"/>
      <c r="BH6587" s="11"/>
    </row>
    <row r="6588" spans="59:60" x14ac:dyDescent="0.25">
      <c r="BG6588" s="10"/>
      <c r="BH6588" s="11"/>
    </row>
    <row r="6589" spans="59:60" x14ac:dyDescent="0.25">
      <c r="BG6589" s="10"/>
      <c r="BH6589" s="11"/>
    </row>
    <row r="6590" spans="59:60" x14ac:dyDescent="0.25">
      <c r="BG6590" s="10"/>
      <c r="BH6590" s="11"/>
    </row>
    <row r="6591" spans="59:60" x14ac:dyDescent="0.25">
      <c r="BG6591" s="10"/>
      <c r="BH6591" s="11"/>
    </row>
    <row r="6592" spans="59:60" x14ac:dyDescent="0.25">
      <c r="BG6592" s="10"/>
      <c r="BH6592" s="11"/>
    </row>
    <row r="6593" spans="59:60" x14ac:dyDescent="0.25">
      <c r="BG6593" s="10"/>
      <c r="BH6593" s="11"/>
    </row>
    <row r="6594" spans="59:60" x14ac:dyDescent="0.25">
      <c r="BG6594" s="10"/>
      <c r="BH6594" s="11"/>
    </row>
    <row r="6595" spans="59:60" x14ac:dyDescent="0.25">
      <c r="BG6595" s="10"/>
      <c r="BH6595" s="11"/>
    </row>
    <row r="6596" spans="59:60" x14ac:dyDescent="0.25">
      <c r="BG6596" s="10"/>
      <c r="BH6596" s="11"/>
    </row>
    <row r="6597" spans="59:60" x14ac:dyDescent="0.25">
      <c r="BG6597" s="10"/>
      <c r="BH6597" s="11"/>
    </row>
    <row r="6598" spans="59:60" x14ac:dyDescent="0.25">
      <c r="BG6598" s="10"/>
      <c r="BH6598" s="11"/>
    </row>
    <row r="6599" spans="59:60" x14ac:dyDescent="0.25">
      <c r="BG6599" s="10"/>
      <c r="BH6599" s="11"/>
    </row>
    <row r="6600" spans="59:60" x14ac:dyDescent="0.25">
      <c r="BG6600" s="10"/>
      <c r="BH6600" s="11"/>
    </row>
    <row r="6601" spans="59:60" x14ac:dyDescent="0.25">
      <c r="BG6601" s="10"/>
      <c r="BH6601" s="11"/>
    </row>
    <row r="6602" spans="59:60" x14ac:dyDescent="0.25">
      <c r="BG6602" s="10"/>
      <c r="BH6602" s="11"/>
    </row>
    <row r="6603" spans="59:60" x14ac:dyDescent="0.25">
      <c r="BG6603" s="10"/>
      <c r="BH6603" s="11"/>
    </row>
    <row r="6604" spans="59:60" x14ac:dyDescent="0.25">
      <c r="BG6604" s="10"/>
      <c r="BH6604" s="11"/>
    </row>
    <row r="6605" spans="59:60" x14ac:dyDescent="0.25">
      <c r="BG6605" s="10"/>
      <c r="BH6605" s="11"/>
    </row>
    <row r="6606" spans="59:60" x14ac:dyDescent="0.25">
      <c r="BG6606" s="10"/>
      <c r="BH6606" s="11"/>
    </row>
    <row r="6607" spans="59:60" x14ac:dyDescent="0.25">
      <c r="BG6607" s="10"/>
      <c r="BH6607" s="11"/>
    </row>
    <row r="6608" spans="59:60" x14ac:dyDescent="0.25">
      <c r="BG6608" s="10"/>
      <c r="BH6608" s="11"/>
    </row>
    <row r="6609" spans="59:60" x14ac:dyDescent="0.25">
      <c r="BG6609" s="10"/>
      <c r="BH6609" s="11"/>
    </row>
    <row r="6610" spans="59:60" x14ac:dyDescent="0.25">
      <c r="BG6610" s="10"/>
      <c r="BH6610" s="11"/>
    </row>
    <row r="6611" spans="59:60" x14ac:dyDescent="0.25">
      <c r="BG6611" s="10"/>
      <c r="BH6611" s="11"/>
    </row>
    <row r="6612" spans="59:60" x14ac:dyDescent="0.25">
      <c r="BG6612" s="10"/>
      <c r="BH6612" s="11"/>
    </row>
    <row r="6613" spans="59:60" x14ac:dyDescent="0.25">
      <c r="BG6613" s="10"/>
      <c r="BH6613" s="11"/>
    </row>
    <row r="6614" spans="59:60" x14ac:dyDescent="0.25">
      <c r="BG6614" s="10"/>
      <c r="BH6614" s="11"/>
    </row>
    <row r="6615" spans="59:60" x14ac:dyDescent="0.25">
      <c r="BG6615" s="10"/>
      <c r="BH6615" s="11"/>
    </row>
    <row r="6616" spans="59:60" x14ac:dyDescent="0.25">
      <c r="BG6616" s="10"/>
      <c r="BH6616" s="11"/>
    </row>
    <row r="6617" spans="59:60" x14ac:dyDescent="0.25">
      <c r="BG6617" s="10"/>
      <c r="BH6617" s="11"/>
    </row>
    <row r="6618" spans="59:60" x14ac:dyDescent="0.25">
      <c r="BG6618" s="10"/>
      <c r="BH6618" s="11"/>
    </row>
    <row r="6619" spans="59:60" x14ac:dyDescent="0.25">
      <c r="BG6619" s="10"/>
      <c r="BH6619" s="11"/>
    </row>
    <row r="6620" spans="59:60" x14ac:dyDescent="0.25">
      <c r="BG6620" s="10"/>
      <c r="BH6620" s="11"/>
    </row>
    <row r="6621" spans="59:60" x14ac:dyDescent="0.25">
      <c r="BG6621" s="10"/>
      <c r="BH6621" s="11"/>
    </row>
    <row r="6622" spans="59:60" x14ac:dyDescent="0.25">
      <c r="BG6622" s="10"/>
      <c r="BH6622" s="11"/>
    </row>
    <row r="6623" spans="59:60" x14ac:dyDescent="0.25">
      <c r="BG6623" s="10"/>
      <c r="BH6623" s="11"/>
    </row>
    <row r="6624" spans="59:60" x14ac:dyDescent="0.25">
      <c r="BG6624" s="10"/>
      <c r="BH6624" s="11"/>
    </row>
    <row r="6625" spans="59:60" x14ac:dyDescent="0.25">
      <c r="BG6625" s="10"/>
      <c r="BH6625" s="11"/>
    </row>
    <row r="6626" spans="59:60" x14ac:dyDescent="0.25">
      <c r="BG6626" s="10"/>
      <c r="BH6626" s="11"/>
    </row>
    <row r="6627" spans="59:60" x14ac:dyDescent="0.25">
      <c r="BG6627" s="10"/>
      <c r="BH6627" s="11"/>
    </row>
    <row r="6628" spans="59:60" x14ac:dyDescent="0.25">
      <c r="BG6628" s="10"/>
      <c r="BH6628" s="11"/>
    </row>
    <row r="6629" spans="59:60" x14ac:dyDescent="0.25">
      <c r="BG6629" s="10"/>
      <c r="BH6629" s="11"/>
    </row>
    <row r="6630" spans="59:60" x14ac:dyDescent="0.25">
      <c r="BG6630" s="10"/>
      <c r="BH6630" s="11"/>
    </row>
    <row r="6631" spans="59:60" x14ac:dyDescent="0.25">
      <c r="BG6631" s="10"/>
      <c r="BH6631" s="11"/>
    </row>
    <row r="6632" spans="59:60" x14ac:dyDescent="0.25">
      <c r="BG6632" s="10"/>
      <c r="BH6632" s="11"/>
    </row>
    <row r="6633" spans="59:60" x14ac:dyDescent="0.25">
      <c r="BG6633" s="10"/>
      <c r="BH6633" s="11"/>
    </row>
    <row r="6634" spans="59:60" x14ac:dyDescent="0.25">
      <c r="BG6634" s="10"/>
      <c r="BH6634" s="11"/>
    </row>
    <row r="6635" spans="59:60" x14ac:dyDescent="0.25">
      <c r="BG6635" s="10"/>
      <c r="BH6635" s="11"/>
    </row>
    <row r="6636" spans="59:60" x14ac:dyDescent="0.25">
      <c r="BG6636" s="10"/>
      <c r="BH6636" s="11"/>
    </row>
    <row r="6637" spans="59:60" x14ac:dyDescent="0.25">
      <c r="BG6637" s="10"/>
      <c r="BH6637" s="11"/>
    </row>
    <row r="6638" spans="59:60" x14ac:dyDescent="0.25">
      <c r="BG6638" s="10"/>
      <c r="BH6638" s="11"/>
    </row>
    <row r="6639" spans="59:60" x14ac:dyDescent="0.25">
      <c r="BG6639" s="10"/>
      <c r="BH6639" s="11"/>
    </row>
    <row r="6640" spans="59:60" x14ac:dyDescent="0.25">
      <c r="BG6640" s="10"/>
      <c r="BH6640" s="11"/>
    </row>
    <row r="6641" spans="59:60" x14ac:dyDescent="0.25">
      <c r="BG6641" s="10"/>
      <c r="BH6641" s="11"/>
    </row>
    <row r="6642" spans="59:60" x14ac:dyDescent="0.25">
      <c r="BG6642" s="10"/>
      <c r="BH6642" s="11"/>
    </row>
    <row r="6643" spans="59:60" x14ac:dyDescent="0.25">
      <c r="BG6643" s="10"/>
      <c r="BH6643" s="11"/>
    </row>
    <row r="6644" spans="59:60" x14ac:dyDescent="0.25">
      <c r="BG6644" s="10"/>
      <c r="BH6644" s="11"/>
    </row>
    <row r="6645" spans="59:60" x14ac:dyDescent="0.25">
      <c r="BG6645" s="10"/>
      <c r="BH6645" s="11"/>
    </row>
    <row r="6646" spans="59:60" x14ac:dyDescent="0.25">
      <c r="BG6646" s="10"/>
      <c r="BH6646" s="11"/>
    </row>
    <row r="6647" spans="59:60" x14ac:dyDescent="0.25">
      <c r="BG6647" s="10"/>
      <c r="BH6647" s="11"/>
    </row>
    <row r="6648" spans="59:60" x14ac:dyDescent="0.25">
      <c r="BG6648" s="10"/>
      <c r="BH6648" s="11"/>
    </row>
    <row r="6649" spans="59:60" x14ac:dyDescent="0.25">
      <c r="BG6649" s="10"/>
      <c r="BH6649" s="11"/>
    </row>
    <row r="6650" spans="59:60" x14ac:dyDescent="0.25">
      <c r="BG6650" s="10"/>
      <c r="BH6650" s="11"/>
    </row>
    <row r="6651" spans="59:60" x14ac:dyDescent="0.25">
      <c r="BG6651" s="10"/>
      <c r="BH6651" s="11"/>
    </row>
    <row r="6652" spans="59:60" x14ac:dyDescent="0.25">
      <c r="BG6652" s="10"/>
      <c r="BH6652" s="11"/>
    </row>
    <row r="6653" spans="59:60" x14ac:dyDescent="0.25">
      <c r="BG6653" s="10"/>
      <c r="BH6653" s="11"/>
    </row>
    <row r="6654" spans="59:60" x14ac:dyDescent="0.25">
      <c r="BG6654" s="10"/>
      <c r="BH6654" s="11"/>
    </row>
    <row r="6655" spans="59:60" x14ac:dyDescent="0.25">
      <c r="BG6655" s="10"/>
      <c r="BH6655" s="11"/>
    </row>
    <row r="6656" spans="59:60" x14ac:dyDescent="0.25">
      <c r="BG6656" s="10"/>
      <c r="BH6656" s="11"/>
    </row>
    <row r="6657" spans="59:60" x14ac:dyDescent="0.25">
      <c r="BG6657" s="10"/>
      <c r="BH6657" s="11"/>
    </row>
    <row r="6658" spans="59:60" x14ac:dyDescent="0.25">
      <c r="BG6658" s="10"/>
      <c r="BH6658" s="11"/>
    </row>
    <row r="6659" spans="59:60" x14ac:dyDescent="0.25">
      <c r="BG6659" s="10"/>
      <c r="BH6659" s="11"/>
    </row>
    <row r="6660" spans="59:60" x14ac:dyDescent="0.25">
      <c r="BG6660" s="10"/>
      <c r="BH6660" s="11"/>
    </row>
    <row r="6661" spans="59:60" x14ac:dyDescent="0.25">
      <c r="BG6661" s="10"/>
      <c r="BH6661" s="11"/>
    </row>
    <row r="6662" spans="59:60" x14ac:dyDescent="0.25">
      <c r="BG6662" s="10"/>
      <c r="BH6662" s="11"/>
    </row>
    <row r="6663" spans="59:60" x14ac:dyDescent="0.25">
      <c r="BG6663" s="10"/>
      <c r="BH6663" s="11"/>
    </row>
    <row r="6664" spans="59:60" x14ac:dyDescent="0.25">
      <c r="BG6664" s="10"/>
      <c r="BH6664" s="11"/>
    </row>
    <row r="6665" spans="59:60" x14ac:dyDescent="0.25">
      <c r="BG6665" s="10"/>
      <c r="BH6665" s="11"/>
    </row>
    <row r="6666" spans="59:60" x14ac:dyDescent="0.25">
      <c r="BG6666" s="10"/>
      <c r="BH6666" s="11"/>
    </row>
    <row r="6667" spans="59:60" x14ac:dyDescent="0.25">
      <c r="BG6667" s="10"/>
      <c r="BH6667" s="11"/>
    </row>
    <row r="6668" spans="59:60" x14ac:dyDescent="0.25">
      <c r="BG6668" s="10"/>
      <c r="BH6668" s="11"/>
    </row>
    <row r="6669" spans="59:60" x14ac:dyDescent="0.25">
      <c r="BG6669" s="10"/>
      <c r="BH6669" s="11"/>
    </row>
    <row r="6670" spans="59:60" x14ac:dyDescent="0.25">
      <c r="BG6670" s="10"/>
      <c r="BH6670" s="11"/>
    </row>
    <row r="6671" spans="59:60" x14ac:dyDescent="0.25">
      <c r="BG6671" s="10"/>
      <c r="BH6671" s="11"/>
    </row>
    <row r="6672" spans="59:60" x14ac:dyDescent="0.25">
      <c r="BG6672" s="10"/>
      <c r="BH6672" s="11"/>
    </row>
    <row r="6673" spans="59:60" x14ac:dyDescent="0.25">
      <c r="BG6673" s="10"/>
      <c r="BH6673" s="11"/>
    </row>
    <row r="6674" spans="59:60" x14ac:dyDescent="0.25">
      <c r="BG6674" s="10"/>
      <c r="BH6674" s="11"/>
    </row>
    <row r="6675" spans="59:60" x14ac:dyDescent="0.25">
      <c r="BG6675" s="10"/>
      <c r="BH6675" s="11"/>
    </row>
    <row r="6676" spans="59:60" x14ac:dyDescent="0.25">
      <c r="BG6676" s="10"/>
      <c r="BH6676" s="11"/>
    </row>
    <row r="6677" spans="59:60" x14ac:dyDescent="0.25">
      <c r="BG6677" s="10"/>
      <c r="BH6677" s="11"/>
    </row>
    <row r="6678" spans="59:60" x14ac:dyDescent="0.25">
      <c r="BG6678" s="10"/>
      <c r="BH6678" s="11"/>
    </row>
    <row r="6679" spans="59:60" x14ac:dyDescent="0.25">
      <c r="BG6679" s="10"/>
      <c r="BH6679" s="11"/>
    </row>
    <row r="6680" spans="59:60" x14ac:dyDescent="0.25">
      <c r="BG6680" s="10"/>
      <c r="BH6680" s="11"/>
    </row>
    <row r="6681" spans="59:60" x14ac:dyDescent="0.25">
      <c r="BG6681" s="10"/>
      <c r="BH6681" s="11"/>
    </row>
    <row r="6682" spans="59:60" x14ac:dyDescent="0.25">
      <c r="BG6682" s="10"/>
      <c r="BH6682" s="11"/>
    </row>
    <row r="6683" spans="59:60" x14ac:dyDescent="0.25">
      <c r="BG6683" s="10"/>
      <c r="BH6683" s="11"/>
    </row>
    <row r="6684" spans="59:60" x14ac:dyDescent="0.25">
      <c r="BG6684" s="10"/>
      <c r="BH6684" s="11"/>
    </row>
    <row r="6685" spans="59:60" x14ac:dyDescent="0.25">
      <c r="BG6685" s="10"/>
      <c r="BH6685" s="11"/>
    </row>
    <row r="6686" spans="59:60" x14ac:dyDescent="0.25">
      <c r="BG6686" s="10"/>
      <c r="BH6686" s="11"/>
    </row>
    <row r="6687" spans="59:60" x14ac:dyDescent="0.25">
      <c r="BG6687" s="10"/>
      <c r="BH6687" s="11"/>
    </row>
    <row r="6688" spans="59:60" x14ac:dyDescent="0.25">
      <c r="BG6688" s="10"/>
      <c r="BH6688" s="11"/>
    </row>
    <row r="6689" spans="59:60" x14ac:dyDescent="0.25">
      <c r="BG6689" s="10"/>
      <c r="BH6689" s="11"/>
    </row>
    <row r="6690" spans="59:60" x14ac:dyDescent="0.25">
      <c r="BG6690" s="10"/>
      <c r="BH6690" s="11"/>
    </row>
    <row r="6691" spans="59:60" x14ac:dyDescent="0.25">
      <c r="BG6691" s="10"/>
      <c r="BH6691" s="11"/>
    </row>
    <row r="6692" spans="59:60" x14ac:dyDescent="0.25">
      <c r="BG6692" s="10"/>
      <c r="BH6692" s="11"/>
    </row>
    <row r="6693" spans="59:60" x14ac:dyDescent="0.25">
      <c r="BG6693" s="10"/>
      <c r="BH6693" s="11"/>
    </row>
    <row r="6694" spans="59:60" x14ac:dyDescent="0.25">
      <c r="BG6694" s="10"/>
      <c r="BH6694" s="11"/>
    </row>
    <row r="6695" spans="59:60" x14ac:dyDescent="0.25">
      <c r="BG6695" s="10"/>
      <c r="BH6695" s="11"/>
    </row>
    <row r="6696" spans="59:60" x14ac:dyDescent="0.25">
      <c r="BG6696" s="10"/>
      <c r="BH6696" s="11"/>
    </row>
    <row r="6697" spans="59:60" x14ac:dyDescent="0.25">
      <c r="BG6697" s="10"/>
      <c r="BH6697" s="11"/>
    </row>
    <row r="6698" spans="59:60" x14ac:dyDescent="0.25">
      <c r="BG6698" s="10"/>
      <c r="BH6698" s="11"/>
    </row>
    <row r="6699" spans="59:60" x14ac:dyDescent="0.25">
      <c r="BG6699" s="10"/>
      <c r="BH6699" s="11"/>
    </row>
    <row r="6700" spans="59:60" x14ac:dyDescent="0.25">
      <c r="BG6700" s="10"/>
      <c r="BH6700" s="11"/>
    </row>
    <row r="6701" spans="59:60" x14ac:dyDescent="0.25">
      <c r="BG6701" s="10"/>
      <c r="BH6701" s="11"/>
    </row>
    <row r="6702" spans="59:60" x14ac:dyDescent="0.25">
      <c r="BG6702" s="10"/>
      <c r="BH6702" s="11"/>
    </row>
    <row r="6703" spans="59:60" x14ac:dyDescent="0.25">
      <c r="BG6703" s="10"/>
      <c r="BH6703" s="11"/>
    </row>
    <row r="6704" spans="59:60" x14ac:dyDescent="0.25">
      <c r="BG6704" s="10"/>
      <c r="BH6704" s="11"/>
    </row>
    <row r="6705" spans="59:60" x14ac:dyDescent="0.25">
      <c r="BG6705" s="10"/>
      <c r="BH6705" s="11"/>
    </row>
    <row r="6706" spans="59:60" x14ac:dyDescent="0.25">
      <c r="BG6706" s="10"/>
      <c r="BH6706" s="11"/>
    </row>
    <row r="6707" spans="59:60" x14ac:dyDescent="0.25">
      <c r="BG6707" s="10"/>
      <c r="BH6707" s="11"/>
    </row>
    <row r="6708" spans="59:60" x14ac:dyDescent="0.25">
      <c r="BG6708" s="10"/>
      <c r="BH6708" s="11"/>
    </row>
    <row r="6709" spans="59:60" x14ac:dyDescent="0.25">
      <c r="BG6709" s="10"/>
      <c r="BH6709" s="11"/>
    </row>
    <row r="6710" spans="59:60" x14ac:dyDescent="0.25">
      <c r="BG6710" s="10"/>
      <c r="BH6710" s="11"/>
    </row>
    <row r="6711" spans="59:60" x14ac:dyDescent="0.25">
      <c r="BG6711" s="10"/>
      <c r="BH6711" s="11"/>
    </row>
    <row r="6712" spans="59:60" x14ac:dyDescent="0.25">
      <c r="BG6712" s="10"/>
      <c r="BH6712" s="11"/>
    </row>
    <row r="6713" spans="59:60" x14ac:dyDescent="0.25">
      <c r="BG6713" s="10"/>
      <c r="BH6713" s="11"/>
    </row>
    <row r="6714" spans="59:60" x14ac:dyDescent="0.25">
      <c r="BG6714" s="10"/>
      <c r="BH6714" s="11"/>
    </row>
    <row r="6715" spans="59:60" x14ac:dyDescent="0.25">
      <c r="BG6715" s="10"/>
      <c r="BH6715" s="11"/>
    </row>
    <row r="6716" spans="59:60" x14ac:dyDescent="0.25">
      <c r="BG6716" s="10"/>
      <c r="BH6716" s="11"/>
    </row>
    <row r="6717" spans="59:60" x14ac:dyDescent="0.25">
      <c r="BG6717" s="10"/>
      <c r="BH6717" s="11"/>
    </row>
    <row r="6718" spans="59:60" x14ac:dyDescent="0.25">
      <c r="BG6718" s="10"/>
      <c r="BH6718" s="11"/>
    </row>
    <row r="6719" spans="59:60" x14ac:dyDescent="0.25">
      <c r="BG6719" s="10"/>
      <c r="BH6719" s="11"/>
    </row>
    <row r="6720" spans="59:60" x14ac:dyDescent="0.25">
      <c r="BG6720" s="10"/>
      <c r="BH6720" s="11"/>
    </row>
    <row r="6721" spans="59:60" x14ac:dyDescent="0.25">
      <c r="BG6721" s="10"/>
      <c r="BH6721" s="11"/>
    </row>
    <row r="6722" spans="59:60" x14ac:dyDescent="0.25">
      <c r="BG6722" s="10"/>
      <c r="BH6722" s="11"/>
    </row>
    <row r="6723" spans="59:60" x14ac:dyDescent="0.25">
      <c r="BG6723" s="10"/>
      <c r="BH6723" s="11"/>
    </row>
    <row r="6724" spans="59:60" x14ac:dyDescent="0.25">
      <c r="BG6724" s="10"/>
      <c r="BH6724" s="11"/>
    </row>
    <row r="6725" spans="59:60" x14ac:dyDescent="0.25">
      <c r="BG6725" s="10"/>
      <c r="BH6725" s="11"/>
    </row>
    <row r="6726" spans="59:60" x14ac:dyDescent="0.25">
      <c r="BG6726" s="10"/>
      <c r="BH6726" s="11"/>
    </row>
    <row r="6727" spans="59:60" x14ac:dyDescent="0.25">
      <c r="BG6727" s="10"/>
      <c r="BH6727" s="11"/>
    </row>
    <row r="6728" spans="59:60" x14ac:dyDescent="0.25">
      <c r="BG6728" s="10"/>
      <c r="BH6728" s="11"/>
    </row>
    <row r="6729" spans="59:60" x14ac:dyDescent="0.25">
      <c r="BG6729" s="10"/>
      <c r="BH6729" s="11"/>
    </row>
    <row r="6730" spans="59:60" x14ac:dyDescent="0.25">
      <c r="BG6730" s="10"/>
      <c r="BH6730" s="11"/>
    </row>
    <row r="6731" spans="59:60" x14ac:dyDescent="0.25">
      <c r="BG6731" s="10"/>
      <c r="BH6731" s="11"/>
    </row>
    <row r="6732" spans="59:60" x14ac:dyDescent="0.25">
      <c r="BG6732" s="10"/>
      <c r="BH6732" s="11"/>
    </row>
    <row r="6733" spans="59:60" x14ac:dyDescent="0.25">
      <c r="BG6733" s="10"/>
      <c r="BH6733" s="11"/>
    </row>
    <row r="6734" spans="59:60" x14ac:dyDescent="0.25">
      <c r="BG6734" s="10"/>
      <c r="BH6734" s="11"/>
    </row>
    <row r="6735" spans="59:60" x14ac:dyDescent="0.25">
      <c r="BG6735" s="10"/>
      <c r="BH6735" s="11"/>
    </row>
    <row r="6736" spans="59:60" x14ac:dyDescent="0.25">
      <c r="BG6736" s="10"/>
      <c r="BH6736" s="11"/>
    </row>
    <row r="6737" spans="59:60" x14ac:dyDescent="0.25">
      <c r="BG6737" s="10"/>
      <c r="BH6737" s="11"/>
    </row>
    <row r="6738" spans="59:60" x14ac:dyDescent="0.25">
      <c r="BG6738" s="10"/>
      <c r="BH6738" s="11"/>
    </row>
    <row r="6739" spans="59:60" x14ac:dyDescent="0.25">
      <c r="BG6739" s="10"/>
      <c r="BH6739" s="11"/>
    </row>
    <row r="6740" spans="59:60" x14ac:dyDescent="0.25">
      <c r="BG6740" s="10"/>
      <c r="BH6740" s="11"/>
    </row>
    <row r="6741" spans="59:60" x14ac:dyDescent="0.25">
      <c r="BG6741" s="10"/>
      <c r="BH6741" s="11"/>
    </row>
    <row r="6742" spans="59:60" x14ac:dyDescent="0.25">
      <c r="BG6742" s="10"/>
      <c r="BH6742" s="11"/>
    </row>
    <row r="6743" spans="59:60" x14ac:dyDescent="0.25">
      <c r="BG6743" s="10"/>
      <c r="BH6743" s="11"/>
    </row>
    <row r="6744" spans="59:60" x14ac:dyDescent="0.25">
      <c r="BG6744" s="10"/>
      <c r="BH6744" s="11"/>
    </row>
    <row r="6745" spans="59:60" x14ac:dyDescent="0.25">
      <c r="BG6745" s="10"/>
      <c r="BH6745" s="11"/>
    </row>
    <row r="6746" spans="59:60" x14ac:dyDescent="0.25">
      <c r="BG6746" s="10"/>
      <c r="BH6746" s="11"/>
    </row>
    <row r="6747" spans="59:60" x14ac:dyDescent="0.25">
      <c r="BG6747" s="10"/>
      <c r="BH6747" s="11"/>
    </row>
    <row r="6748" spans="59:60" x14ac:dyDescent="0.25">
      <c r="BG6748" s="10"/>
      <c r="BH6748" s="11"/>
    </row>
    <row r="6749" spans="59:60" x14ac:dyDescent="0.25">
      <c r="BG6749" s="10"/>
      <c r="BH6749" s="11"/>
    </row>
    <row r="6750" spans="59:60" x14ac:dyDescent="0.25">
      <c r="BG6750" s="10"/>
      <c r="BH6750" s="11"/>
    </row>
    <row r="6751" spans="59:60" x14ac:dyDescent="0.25">
      <c r="BG6751" s="10"/>
      <c r="BH6751" s="11"/>
    </row>
    <row r="6752" spans="59:60" x14ac:dyDescent="0.25">
      <c r="BG6752" s="10"/>
      <c r="BH6752" s="11"/>
    </row>
    <row r="6753" spans="59:60" x14ac:dyDescent="0.25">
      <c r="BG6753" s="10"/>
      <c r="BH6753" s="11"/>
    </row>
    <row r="6754" spans="59:60" x14ac:dyDescent="0.25">
      <c r="BG6754" s="10"/>
      <c r="BH6754" s="11"/>
    </row>
    <row r="6755" spans="59:60" x14ac:dyDescent="0.25">
      <c r="BG6755" s="10"/>
      <c r="BH6755" s="11"/>
    </row>
    <row r="6756" spans="59:60" x14ac:dyDescent="0.25">
      <c r="BG6756" s="10"/>
      <c r="BH6756" s="11"/>
    </row>
    <row r="6757" spans="59:60" x14ac:dyDescent="0.25">
      <c r="BG6757" s="10"/>
      <c r="BH6757" s="11"/>
    </row>
    <row r="6758" spans="59:60" x14ac:dyDescent="0.25">
      <c r="BG6758" s="10"/>
      <c r="BH6758" s="11"/>
    </row>
    <row r="6759" spans="59:60" x14ac:dyDescent="0.25">
      <c r="BG6759" s="10"/>
      <c r="BH6759" s="11"/>
    </row>
    <row r="6760" spans="59:60" x14ac:dyDescent="0.25">
      <c r="BG6760" s="10"/>
      <c r="BH6760" s="11"/>
    </row>
    <row r="6761" spans="59:60" x14ac:dyDescent="0.25">
      <c r="BG6761" s="10"/>
      <c r="BH6761" s="11"/>
    </row>
    <row r="6762" spans="59:60" x14ac:dyDescent="0.25">
      <c r="BG6762" s="10"/>
      <c r="BH6762" s="11"/>
    </row>
    <row r="6763" spans="59:60" x14ac:dyDescent="0.25">
      <c r="BG6763" s="10"/>
      <c r="BH6763" s="11"/>
    </row>
    <row r="6764" spans="59:60" x14ac:dyDescent="0.25">
      <c r="BG6764" s="10"/>
      <c r="BH6764" s="11"/>
    </row>
    <row r="6765" spans="59:60" x14ac:dyDescent="0.25">
      <c r="BG6765" s="10"/>
      <c r="BH6765" s="11"/>
    </row>
    <row r="6766" spans="59:60" x14ac:dyDescent="0.25">
      <c r="BG6766" s="10"/>
      <c r="BH6766" s="11"/>
    </row>
    <row r="6767" spans="59:60" x14ac:dyDescent="0.25">
      <c r="BG6767" s="10"/>
      <c r="BH6767" s="11"/>
    </row>
    <row r="6768" spans="59:60" x14ac:dyDescent="0.25">
      <c r="BG6768" s="10"/>
      <c r="BH6768" s="11"/>
    </row>
    <row r="6769" spans="59:60" x14ac:dyDescent="0.25">
      <c r="BG6769" s="10"/>
      <c r="BH6769" s="11"/>
    </row>
    <row r="6770" spans="59:60" x14ac:dyDescent="0.25">
      <c r="BG6770" s="10"/>
      <c r="BH6770" s="11"/>
    </row>
    <row r="6771" spans="59:60" x14ac:dyDescent="0.25">
      <c r="BG6771" s="10"/>
      <c r="BH6771" s="11"/>
    </row>
    <row r="6772" spans="59:60" x14ac:dyDescent="0.25">
      <c r="BG6772" s="10"/>
      <c r="BH6772" s="11"/>
    </row>
    <row r="6773" spans="59:60" x14ac:dyDescent="0.25">
      <c r="BG6773" s="10"/>
      <c r="BH6773" s="11"/>
    </row>
    <row r="6774" spans="59:60" x14ac:dyDescent="0.25">
      <c r="BG6774" s="10"/>
      <c r="BH6774" s="11"/>
    </row>
    <row r="6775" spans="59:60" x14ac:dyDescent="0.25">
      <c r="BG6775" s="10"/>
      <c r="BH6775" s="11"/>
    </row>
    <row r="6776" spans="59:60" x14ac:dyDescent="0.25">
      <c r="BG6776" s="10"/>
      <c r="BH6776" s="11"/>
    </row>
    <row r="6777" spans="59:60" x14ac:dyDescent="0.25">
      <c r="BG6777" s="10"/>
      <c r="BH6777" s="11"/>
    </row>
    <row r="6778" spans="59:60" x14ac:dyDescent="0.25">
      <c r="BG6778" s="10"/>
      <c r="BH6778" s="11"/>
    </row>
    <row r="6779" spans="59:60" x14ac:dyDescent="0.25">
      <c r="BG6779" s="10"/>
      <c r="BH6779" s="11"/>
    </row>
    <row r="6780" spans="59:60" x14ac:dyDescent="0.25">
      <c r="BG6780" s="10"/>
      <c r="BH6780" s="11"/>
    </row>
    <row r="6781" spans="59:60" x14ac:dyDescent="0.25">
      <c r="BG6781" s="10"/>
      <c r="BH6781" s="11"/>
    </row>
    <row r="6782" spans="59:60" x14ac:dyDescent="0.25">
      <c r="BG6782" s="10"/>
      <c r="BH6782" s="11"/>
    </row>
    <row r="6783" spans="59:60" x14ac:dyDescent="0.25">
      <c r="BG6783" s="10"/>
      <c r="BH6783" s="11"/>
    </row>
    <row r="6784" spans="59:60" x14ac:dyDescent="0.25">
      <c r="BG6784" s="10"/>
      <c r="BH6784" s="11"/>
    </row>
    <row r="6785" spans="59:60" x14ac:dyDescent="0.25">
      <c r="BG6785" s="10"/>
      <c r="BH6785" s="11"/>
    </row>
    <row r="6786" spans="59:60" x14ac:dyDescent="0.25">
      <c r="BG6786" s="10"/>
      <c r="BH6786" s="11"/>
    </row>
    <row r="6787" spans="59:60" x14ac:dyDescent="0.25">
      <c r="BG6787" s="10"/>
      <c r="BH6787" s="11"/>
    </row>
    <row r="6788" spans="59:60" x14ac:dyDescent="0.25">
      <c r="BG6788" s="10"/>
      <c r="BH6788" s="11"/>
    </row>
    <row r="6789" spans="59:60" x14ac:dyDescent="0.25">
      <c r="BG6789" s="10"/>
      <c r="BH6789" s="11"/>
    </row>
    <row r="6790" spans="59:60" x14ac:dyDescent="0.25">
      <c r="BG6790" s="10"/>
      <c r="BH6790" s="11"/>
    </row>
    <row r="6791" spans="59:60" x14ac:dyDescent="0.25">
      <c r="BG6791" s="10"/>
      <c r="BH6791" s="11"/>
    </row>
    <row r="6792" spans="59:60" x14ac:dyDescent="0.25">
      <c r="BG6792" s="10"/>
      <c r="BH6792" s="11"/>
    </row>
    <row r="6793" spans="59:60" x14ac:dyDescent="0.25">
      <c r="BG6793" s="10"/>
      <c r="BH6793" s="11"/>
    </row>
    <row r="6794" spans="59:60" x14ac:dyDescent="0.25">
      <c r="BG6794" s="10"/>
      <c r="BH6794" s="11"/>
    </row>
    <row r="6795" spans="59:60" x14ac:dyDescent="0.25">
      <c r="BG6795" s="10"/>
      <c r="BH6795" s="11"/>
    </row>
    <row r="6796" spans="59:60" x14ac:dyDescent="0.25">
      <c r="BG6796" s="10"/>
      <c r="BH6796" s="11"/>
    </row>
    <row r="6797" spans="59:60" x14ac:dyDescent="0.25">
      <c r="BG6797" s="10"/>
      <c r="BH6797" s="11"/>
    </row>
    <row r="6798" spans="59:60" x14ac:dyDescent="0.25">
      <c r="BG6798" s="10"/>
      <c r="BH6798" s="11"/>
    </row>
    <row r="6799" spans="59:60" x14ac:dyDescent="0.25">
      <c r="BG6799" s="10"/>
      <c r="BH6799" s="11"/>
    </row>
    <row r="6800" spans="59:60" x14ac:dyDescent="0.25">
      <c r="BG6800" s="10"/>
      <c r="BH6800" s="11"/>
    </row>
    <row r="6801" spans="59:60" x14ac:dyDescent="0.25">
      <c r="BG6801" s="10"/>
      <c r="BH6801" s="11"/>
    </row>
    <row r="6802" spans="59:60" x14ac:dyDescent="0.25">
      <c r="BG6802" s="10"/>
      <c r="BH6802" s="11"/>
    </row>
    <row r="6803" spans="59:60" x14ac:dyDescent="0.25">
      <c r="BG6803" s="10"/>
      <c r="BH6803" s="11"/>
    </row>
    <row r="6804" spans="59:60" x14ac:dyDescent="0.25">
      <c r="BG6804" s="10"/>
      <c r="BH6804" s="11"/>
    </row>
    <row r="6805" spans="59:60" x14ac:dyDescent="0.25">
      <c r="BG6805" s="10"/>
      <c r="BH6805" s="11"/>
    </row>
    <row r="6806" spans="59:60" x14ac:dyDescent="0.25">
      <c r="BG6806" s="10"/>
      <c r="BH6806" s="11"/>
    </row>
    <row r="6807" spans="59:60" x14ac:dyDescent="0.25">
      <c r="BG6807" s="10"/>
      <c r="BH6807" s="11"/>
    </row>
    <row r="6808" spans="59:60" x14ac:dyDescent="0.25">
      <c r="BG6808" s="10"/>
      <c r="BH6808" s="11"/>
    </row>
    <row r="6809" spans="59:60" x14ac:dyDescent="0.25">
      <c r="BG6809" s="10"/>
      <c r="BH6809" s="11"/>
    </row>
    <row r="6810" spans="59:60" x14ac:dyDescent="0.25">
      <c r="BG6810" s="10"/>
      <c r="BH6810" s="11"/>
    </row>
    <row r="6811" spans="59:60" x14ac:dyDescent="0.25">
      <c r="BG6811" s="10"/>
      <c r="BH6811" s="11"/>
    </row>
    <row r="6812" spans="59:60" x14ac:dyDescent="0.25">
      <c r="BG6812" s="10"/>
      <c r="BH6812" s="11"/>
    </row>
    <row r="6813" spans="59:60" x14ac:dyDescent="0.25">
      <c r="BG6813" s="10"/>
      <c r="BH6813" s="11"/>
    </row>
    <row r="6814" spans="59:60" x14ac:dyDescent="0.25">
      <c r="BG6814" s="10"/>
      <c r="BH6814" s="11"/>
    </row>
    <row r="6815" spans="59:60" x14ac:dyDescent="0.25">
      <c r="BG6815" s="10"/>
      <c r="BH6815" s="11"/>
    </row>
    <row r="6816" spans="59:60" x14ac:dyDescent="0.25">
      <c r="BG6816" s="10"/>
      <c r="BH6816" s="11"/>
    </row>
    <row r="6817" spans="59:60" x14ac:dyDescent="0.25">
      <c r="BG6817" s="10"/>
      <c r="BH6817" s="11"/>
    </row>
    <row r="6818" spans="59:60" x14ac:dyDescent="0.25">
      <c r="BG6818" s="10"/>
      <c r="BH6818" s="11"/>
    </row>
    <row r="6819" spans="59:60" x14ac:dyDescent="0.25">
      <c r="BG6819" s="10"/>
      <c r="BH6819" s="11"/>
    </row>
    <row r="6820" spans="59:60" x14ac:dyDescent="0.25">
      <c r="BG6820" s="10"/>
      <c r="BH6820" s="11"/>
    </row>
    <row r="6821" spans="59:60" x14ac:dyDescent="0.25">
      <c r="BG6821" s="10"/>
      <c r="BH6821" s="11"/>
    </row>
    <row r="6822" spans="59:60" x14ac:dyDescent="0.25">
      <c r="BG6822" s="10"/>
      <c r="BH6822" s="11"/>
    </row>
    <row r="6823" spans="59:60" x14ac:dyDescent="0.25">
      <c r="BG6823" s="10"/>
      <c r="BH6823" s="11"/>
    </row>
    <row r="6824" spans="59:60" x14ac:dyDescent="0.25">
      <c r="BG6824" s="10"/>
      <c r="BH6824" s="11"/>
    </row>
    <row r="6825" spans="59:60" x14ac:dyDescent="0.25">
      <c r="BG6825" s="10"/>
      <c r="BH6825" s="11"/>
    </row>
    <row r="6826" spans="59:60" x14ac:dyDescent="0.25">
      <c r="BG6826" s="10"/>
      <c r="BH6826" s="11"/>
    </row>
    <row r="6827" spans="59:60" x14ac:dyDescent="0.25">
      <c r="BG6827" s="10"/>
      <c r="BH6827" s="11"/>
    </row>
    <row r="6828" spans="59:60" x14ac:dyDescent="0.25">
      <c r="BG6828" s="10"/>
      <c r="BH6828" s="11"/>
    </row>
    <row r="6829" spans="59:60" x14ac:dyDescent="0.25">
      <c r="BG6829" s="10"/>
      <c r="BH6829" s="11"/>
    </row>
    <row r="6830" spans="59:60" x14ac:dyDescent="0.25">
      <c r="BG6830" s="10"/>
      <c r="BH6830" s="11"/>
    </row>
    <row r="6831" spans="59:60" x14ac:dyDescent="0.25">
      <c r="BG6831" s="10"/>
      <c r="BH6831" s="11"/>
    </row>
    <row r="6832" spans="59:60" x14ac:dyDescent="0.25">
      <c r="BG6832" s="10"/>
      <c r="BH6832" s="11"/>
    </row>
    <row r="6833" spans="59:60" x14ac:dyDescent="0.25">
      <c r="BG6833" s="10"/>
      <c r="BH6833" s="11"/>
    </row>
    <row r="6834" spans="59:60" x14ac:dyDescent="0.25">
      <c r="BG6834" s="10"/>
      <c r="BH6834" s="11"/>
    </row>
    <row r="6835" spans="59:60" x14ac:dyDescent="0.25">
      <c r="BG6835" s="10"/>
      <c r="BH6835" s="11"/>
    </row>
    <row r="6836" spans="59:60" x14ac:dyDescent="0.25">
      <c r="BG6836" s="10"/>
      <c r="BH6836" s="11"/>
    </row>
    <row r="6837" spans="59:60" x14ac:dyDescent="0.25">
      <c r="BG6837" s="10"/>
      <c r="BH6837" s="11"/>
    </row>
    <row r="6838" spans="59:60" x14ac:dyDescent="0.25">
      <c r="BG6838" s="10"/>
      <c r="BH6838" s="11"/>
    </row>
    <row r="6839" spans="59:60" x14ac:dyDescent="0.25">
      <c r="BG6839" s="10"/>
      <c r="BH6839" s="11"/>
    </row>
    <row r="6840" spans="59:60" x14ac:dyDescent="0.25">
      <c r="BG6840" s="10"/>
      <c r="BH6840" s="11"/>
    </row>
    <row r="6841" spans="59:60" x14ac:dyDescent="0.25">
      <c r="BG6841" s="10"/>
      <c r="BH6841" s="11"/>
    </row>
    <row r="6842" spans="59:60" x14ac:dyDescent="0.25">
      <c r="BG6842" s="10"/>
      <c r="BH6842" s="11"/>
    </row>
    <row r="6843" spans="59:60" x14ac:dyDescent="0.25">
      <c r="BG6843" s="10"/>
      <c r="BH6843" s="11"/>
    </row>
    <row r="6844" spans="59:60" x14ac:dyDescent="0.25">
      <c r="BG6844" s="10"/>
      <c r="BH6844" s="11"/>
    </row>
    <row r="6845" spans="59:60" x14ac:dyDescent="0.25">
      <c r="BG6845" s="10"/>
      <c r="BH6845" s="11"/>
    </row>
    <row r="6846" spans="59:60" x14ac:dyDescent="0.25">
      <c r="BG6846" s="10"/>
      <c r="BH6846" s="11"/>
    </row>
    <row r="6847" spans="59:60" x14ac:dyDescent="0.25">
      <c r="BG6847" s="10"/>
      <c r="BH6847" s="11"/>
    </row>
    <row r="6848" spans="59:60" x14ac:dyDescent="0.25">
      <c r="BG6848" s="10"/>
      <c r="BH6848" s="11"/>
    </row>
    <row r="6849" spans="59:60" x14ac:dyDescent="0.25">
      <c r="BG6849" s="10"/>
      <c r="BH6849" s="11"/>
    </row>
    <row r="6850" spans="59:60" x14ac:dyDescent="0.25">
      <c r="BG6850" s="10"/>
      <c r="BH6850" s="11"/>
    </row>
    <row r="6851" spans="59:60" x14ac:dyDescent="0.25">
      <c r="BG6851" s="10"/>
      <c r="BH6851" s="11"/>
    </row>
    <row r="6852" spans="59:60" x14ac:dyDescent="0.25">
      <c r="BG6852" s="10"/>
      <c r="BH6852" s="11"/>
    </row>
    <row r="6853" spans="59:60" x14ac:dyDescent="0.25">
      <c r="BG6853" s="10"/>
      <c r="BH6853" s="11"/>
    </row>
    <row r="6854" spans="59:60" x14ac:dyDescent="0.25">
      <c r="BG6854" s="10"/>
      <c r="BH6854" s="11"/>
    </row>
    <row r="6855" spans="59:60" x14ac:dyDescent="0.25">
      <c r="BG6855" s="10"/>
      <c r="BH6855" s="11"/>
    </row>
    <row r="6856" spans="59:60" x14ac:dyDescent="0.25">
      <c r="BG6856" s="10"/>
      <c r="BH6856" s="11"/>
    </row>
    <row r="6857" spans="59:60" x14ac:dyDescent="0.25">
      <c r="BG6857" s="10"/>
      <c r="BH6857" s="11"/>
    </row>
    <row r="6858" spans="59:60" x14ac:dyDescent="0.25">
      <c r="BG6858" s="10"/>
      <c r="BH6858" s="11"/>
    </row>
    <row r="6859" spans="59:60" x14ac:dyDescent="0.25">
      <c r="BG6859" s="10"/>
      <c r="BH6859" s="11"/>
    </row>
    <row r="6860" spans="59:60" x14ac:dyDescent="0.25">
      <c r="BG6860" s="10"/>
      <c r="BH6860" s="11"/>
    </row>
    <row r="6861" spans="59:60" x14ac:dyDescent="0.25">
      <c r="BG6861" s="10"/>
      <c r="BH6861" s="11"/>
    </row>
    <row r="6862" spans="59:60" x14ac:dyDescent="0.25">
      <c r="BG6862" s="10"/>
      <c r="BH6862" s="11"/>
    </row>
    <row r="6863" spans="59:60" x14ac:dyDescent="0.25">
      <c r="BG6863" s="10"/>
      <c r="BH6863" s="11"/>
    </row>
    <row r="6864" spans="59:60" x14ac:dyDescent="0.25">
      <c r="BG6864" s="10"/>
      <c r="BH6864" s="11"/>
    </row>
    <row r="6865" spans="59:60" x14ac:dyDescent="0.25">
      <c r="BG6865" s="10"/>
      <c r="BH6865" s="11"/>
    </row>
    <row r="6866" spans="59:60" x14ac:dyDescent="0.25">
      <c r="BG6866" s="10"/>
      <c r="BH6866" s="11"/>
    </row>
    <row r="6867" spans="59:60" x14ac:dyDescent="0.25">
      <c r="BG6867" s="10"/>
      <c r="BH6867" s="11"/>
    </row>
    <row r="6868" spans="59:60" x14ac:dyDescent="0.25">
      <c r="BG6868" s="10"/>
      <c r="BH6868" s="11"/>
    </row>
    <row r="6869" spans="59:60" x14ac:dyDescent="0.25">
      <c r="BG6869" s="10"/>
      <c r="BH6869" s="11"/>
    </row>
    <row r="6870" spans="59:60" x14ac:dyDescent="0.25">
      <c r="BG6870" s="10"/>
      <c r="BH6870" s="11"/>
    </row>
    <row r="6871" spans="59:60" x14ac:dyDescent="0.25">
      <c r="BG6871" s="10"/>
      <c r="BH6871" s="11"/>
    </row>
    <row r="6872" spans="59:60" x14ac:dyDescent="0.25">
      <c r="BG6872" s="10"/>
      <c r="BH6872" s="11"/>
    </row>
    <row r="6873" spans="59:60" x14ac:dyDescent="0.25">
      <c r="BG6873" s="10"/>
      <c r="BH6873" s="11"/>
    </row>
    <row r="6874" spans="59:60" x14ac:dyDescent="0.25">
      <c r="BG6874" s="10"/>
      <c r="BH6874" s="11"/>
    </row>
    <row r="6875" spans="59:60" x14ac:dyDescent="0.25">
      <c r="BG6875" s="10"/>
      <c r="BH6875" s="11"/>
    </row>
    <row r="6876" spans="59:60" x14ac:dyDescent="0.25">
      <c r="BG6876" s="10"/>
      <c r="BH6876" s="11"/>
    </row>
    <row r="6877" spans="59:60" x14ac:dyDescent="0.25">
      <c r="BG6877" s="10"/>
      <c r="BH6877" s="11"/>
    </row>
    <row r="6878" spans="59:60" x14ac:dyDescent="0.25">
      <c r="BG6878" s="10"/>
      <c r="BH6878" s="11"/>
    </row>
    <row r="6879" spans="59:60" x14ac:dyDescent="0.25">
      <c r="BG6879" s="10"/>
      <c r="BH6879" s="11"/>
    </row>
    <row r="6880" spans="59:60" x14ac:dyDescent="0.25">
      <c r="BG6880" s="10"/>
      <c r="BH6880" s="11"/>
    </row>
    <row r="6881" spans="59:60" x14ac:dyDescent="0.25">
      <c r="BG6881" s="10"/>
      <c r="BH6881" s="11"/>
    </row>
    <row r="6882" spans="59:60" x14ac:dyDescent="0.25">
      <c r="BG6882" s="10"/>
      <c r="BH6882" s="11"/>
    </row>
    <row r="6883" spans="59:60" x14ac:dyDescent="0.25">
      <c r="BG6883" s="10"/>
      <c r="BH6883" s="11"/>
    </row>
    <row r="6884" spans="59:60" x14ac:dyDescent="0.25">
      <c r="BG6884" s="10"/>
      <c r="BH6884" s="11"/>
    </row>
    <row r="6885" spans="59:60" x14ac:dyDescent="0.25">
      <c r="BG6885" s="10"/>
      <c r="BH6885" s="11"/>
    </row>
    <row r="6886" spans="59:60" x14ac:dyDescent="0.25">
      <c r="BG6886" s="10"/>
      <c r="BH6886" s="11"/>
    </row>
    <row r="6887" spans="59:60" x14ac:dyDescent="0.25">
      <c r="BG6887" s="10"/>
      <c r="BH6887" s="11"/>
    </row>
    <row r="6888" spans="59:60" x14ac:dyDescent="0.25">
      <c r="BG6888" s="10"/>
      <c r="BH6888" s="11"/>
    </row>
    <row r="6889" spans="59:60" x14ac:dyDescent="0.25">
      <c r="BG6889" s="10"/>
      <c r="BH6889" s="11"/>
    </row>
    <row r="6890" spans="59:60" x14ac:dyDescent="0.25">
      <c r="BG6890" s="10"/>
      <c r="BH6890" s="11"/>
    </row>
    <row r="6891" spans="59:60" x14ac:dyDescent="0.25">
      <c r="BG6891" s="10"/>
      <c r="BH6891" s="11"/>
    </row>
    <row r="6892" spans="59:60" x14ac:dyDescent="0.25">
      <c r="BG6892" s="10"/>
      <c r="BH6892" s="11"/>
    </row>
    <row r="6893" spans="59:60" x14ac:dyDescent="0.25">
      <c r="BG6893" s="10"/>
      <c r="BH6893" s="11"/>
    </row>
    <row r="6894" spans="59:60" x14ac:dyDescent="0.25">
      <c r="BG6894" s="10"/>
      <c r="BH6894" s="11"/>
    </row>
    <row r="6895" spans="59:60" x14ac:dyDescent="0.25">
      <c r="BG6895" s="10"/>
      <c r="BH6895" s="11"/>
    </row>
    <row r="6896" spans="59:60" x14ac:dyDescent="0.25">
      <c r="BG6896" s="10"/>
      <c r="BH6896" s="11"/>
    </row>
    <row r="6897" spans="59:60" x14ac:dyDescent="0.25">
      <c r="BG6897" s="10"/>
      <c r="BH6897" s="11"/>
    </row>
    <row r="6898" spans="59:60" x14ac:dyDescent="0.25">
      <c r="BG6898" s="10"/>
      <c r="BH6898" s="11"/>
    </row>
    <row r="6899" spans="59:60" x14ac:dyDescent="0.25">
      <c r="BG6899" s="10"/>
      <c r="BH6899" s="11"/>
    </row>
    <row r="6900" spans="59:60" x14ac:dyDescent="0.25">
      <c r="BG6900" s="10"/>
      <c r="BH6900" s="11"/>
    </row>
    <row r="6901" spans="59:60" x14ac:dyDescent="0.25">
      <c r="BG6901" s="10"/>
      <c r="BH6901" s="11"/>
    </row>
    <row r="6902" spans="59:60" x14ac:dyDescent="0.25">
      <c r="BG6902" s="10"/>
      <c r="BH6902" s="11"/>
    </row>
    <row r="6903" spans="59:60" x14ac:dyDescent="0.25">
      <c r="BG6903" s="10"/>
      <c r="BH6903" s="11"/>
    </row>
    <row r="6904" spans="59:60" x14ac:dyDescent="0.25">
      <c r="BG6904" s="10"/>
      <c r="BH6904" s="11"/>
    </row>
    <row r="6905" spans="59:60" x14ac:dyDescent="0.25">
      <c r="BG6905" s="10"/>
      <c r="BH6905" s="11"/>
    </row>
    <row r="6906" spans="59:60" x14ac:dyDescent="0.25">
      <c r="BG6906" s="10"/>
      <c r="BH6906" s="11"/>
    </row>
    <row r="6907" spans="59:60" x14ac:dyDescent="0.25">
      <c r="BG6907" s="10"/>
      <c r="BH6907" s="11"/>
    </row>
    <row r="6908" spans="59:60" x14ac:dyDescent="0.25">
      <c r="BG6908" s="10"/>
      <c r="BH6908" s="11"/>
    </row>
    <row r="6909" spans="59:60" x14ac:dyDescent="0.25">
      <c r="BG6909" s="10"/>
      <c r="BH6909" s="11"/>
    </row>
    <row r="6910" spans="59:60" x14ac:dyDescent="0.25">
      <c r="BG6910" s="10"/>
      <c r="BH6910" s="11"/>
    </row>
    <row r="6911" spans="59:60" x14ac:dyDescent="0.25">
      <c r="BG6911" s="10"/>
      <c r="BH6911" s="11"/>
    </row>
    <row r="6912" spans="59:60" x14ac:dyDescent="0.25">
      <c r="BG6912" s="10"/>
      <c r="BH6912" s="11"/>
    </row>
    <row r="6913" spans="59:60" x14ac:dyDescent="0.25">
      <c r="BG6913" s="10"/>
      <c r="BH6913" s="11"/>
    </row>
    <row r="6914" spans="59:60" x14ac:dyDescent="0.25">
      <c r="BG6914" s="10"/>
      <c r="BH6914" s="11"/>
    </row>
    <row r="6915" spans="59:60" x14ac:dyDescent="0.25">
      <c r="BG6915" s="10"/>
      <c r="BH6915" s="11"/>
    </row>
    <row r="6916" spans="59:60" x14ac:dyDescent="0.25">
      <c r="BG6916" s="10"/>
      <c r="BH6916" s="11"/>
    </row>
    <row r="6917" spans="59:60" x14ac:dyDescent="0.25">
      <c r="BG6917" s="10"/>
      <c r="BH6917" s="11"/>
    </row>
    <row r="6918" spans="59:60" x14ac:dyDescent="0.25">
      <c r="BG6918" s="10"/>
      <c r="BH6918" s="11"/>
    </row>
    <row r="6919" spans="59:60" x14ac:dyDescent="0.25">
      <c r="BG6919" s="10"/>
      <c r="BH6919" s="11"/>
    </row>
    <row r="6920" spans="59:60" x14ac:dyDescent="0.25">
      <c r="BG6920" s="10"/>
      <c r="BH6920" s="11"/>
    </row>
    <row r="6921" spans="59:60" x14ac:dyDescent="0.25">
      <c r="BG6921" s="10"/>
      <c r="BH6921" s="11"/>
    </row>
    <row r="6922" spans="59:60" x14ac:dyDescent="0.25">
      <c r="BG6922" s="10"/>
      <c r="BH6922" s="11"/>
    </row>
    <row r="6923" spans="59:60" x14ac:dyDescent="0.25">
      <c r="BG6923" s="10"/>
      <c r="BH6923" s="11"/>
    </row>
    <row r="6924" spans="59:60" x14ac:dyDescent="0.25">
      <c r="BG6924" s="10"/>
      <c r="BH6924" s="11"/>
    </row>
    <row r="6925" spans="59:60" x14ac:dyDescent="0.25">
      <c r="BG6925" s="10"/>
      <c r="BH6925" s="11"/>
    </row>
    <row r="6926" spans="59:60" x14ac:dyDescent="0.25">
      <c r="BG6926" s="10"/>
      <c r="BH6926" s="11"/>
    </row>
    <row r="6927" spans="59:60" x14ac:dyDescent="0.25">
      <c r="BG6927" s="10"/>
      <c r="BH6927" s="11"/>
    </row>
    <row r="6928" spans="59:60" x14ac:dyDescent="0.25">
      <c r="BG6928" s="10"/>
      <c r="BH6928" s="11"/>
    </row>
    <row r="6929" spans="59:60" x14ac:dyDescent="0.25">
      <c r="BG6929" s="10"/>
      <c r="BH6929" s="11"/>
    </row>
    <row r="6930" spans="59:60" x14ac:dyDescent="0.25">
      <c r="BG6930" s="10"/>
      <c r="BH6930" s="11"/>
    </row>
    <row r="6931" spans="59:60" x14ac:dyDescent="0.25">
      <c r="BG6931" s="10"/>
      <c r="BH6931" s="11"/>
    </row>
    <row r="6932" spans="59:60" x14ac:dyDescent="0.25">
      <c r="BG6932" s="10"/>
      <c r="BH6932" s="11"/>
    </row>
    <row r="6933" spans="59:60" x14ac:dyDescent="0.25">
      <c r="BG6933" s="10"/>
      <c r="BH6933" s="11"/>
    </row>
    <row r="6934" spans="59:60" x14ac:dyDescent="0.25">
      <c r="BG6934" s="10"/>
      <c r="BH6934" s="11"/>
    </row>
    <row r="6935" spans="59:60" x14ac:dyDescent="0.25">
      <c r="BG6935" s="10"/>
      <c r="BH6935" s="11"/>
    </row>
    <row r="6936" spans="59:60" x14ac:dyDescent="0.25">
      <c r="BG6936" s="10"/>
      <c r="BH6936" s="11"/>
    </row>
    <row r="6937" spans="59:60" x14ac:dyDescent="0.25">
      <c r="BG6937" s="10"/>
      <c r="BH6937" s="11"/>
    </row>
    <row r="6938" spans="59:60" x14ac:dyDescent="0.25">
      <c r="BG6938" s="10"/>
      <c r="BH6938" s="11"/>
    </row>
    <row r="6939" spans="59:60" x14ac:dyDescent="0.25">
      <c r="BG6939" s="10"/>
      <c r="BH6939" s="11"/>
    </row>
    <row r="6940" spans="59:60" x14ac:dyDescent="0.25">
      <c r="BG6940" s="10"/>
      <c r="BH6940" s="11"/>
    </row>
    <row r="6941" spans="59:60" x14ac:dyDescent="0.25">
      <c r="BG6941" s="10"/>
      <c r="BH6941" s="11"/>
    </row>
    <row r="6942" spans="59:60" x14ac:dyDescent="0.25">
      <c r="BG6942" s="10"/>
      <c r="BH6942" s="11"/>
    </row>
    <row r="6943" spans="59:60" x14ac:dyDescent="0.25">
      <c r="BG6943" s="10"/>
      <c r="BH6943" s="11"/>
    </row>
    <row r="6944" spans="59:60" x14ac:dyDescent="0.25">
      <c r="BG6944" s="10"/>
      <c r="BH6944" s="11"/>
    </row>
    <row r="6945" spans="59:60" x14ac:dyDescent="0.25">
      <c r="BG6945" s="10"/>
      <c r="BH6945" s="11"/>
    </row>
    <row r="6946" spans="59:60" x14ac:dyDescent="0.25">
      <c r="BG6946" s="10"/>
      <c r="BH6946" s="11"/>
    </row>
    <row r="6947" spans="59:60" x14ac:dyDescent="0.25">
      <c r="BG6947" s="10"/>
      <c r="BH6947" s="11"/>
    </row>
    <row r="6948" spans="59:60" x14ac:dyDescent="0.25">
      <c r="BG6948" s="10"/>
      <c r="BH6948" s="11"/>
    </row>
    <row r="6949" spans="59:60" x14ac:dyDescent="0.25">
      <c r="BG6949" s="10"/>
      <c r="BH6949" s="11"/>
    </row>
    <row r="6950" spans="59:60" x14ac:dyDescent="0.25">
      <c r="BG6950" s="10"/>
      <c r="BH6950" s="11"/>
    </row>
    <row r="6951" spans="59:60" x14ac:dyDescent="0.25">
      <c r="BG6951" s="10"/>
      <c r="BH6951" s="11"/>
    </row>
    <row r="6952" spans="59:60" x14ac:dyDescent="0.25">
      <c r="BG6952" s="10"/>
      <c r="BH6952" s="11"/>
    </row>
    <row r="6953" spans="59:60" x14ac:dyDescent="0.25">
      <c r="BG6953" s="10"/>
      <c r="BH6953" s="11"/>
    </row>
    <row r="6954" spans="59:60" x14ac:dyDescent="0.25">
      <c r="BG6954" s="10"/>
      <c r="BH6954" s="11"/>
    </row>
    <row r="6955" spans="59:60" x14ac:dyDescent="0.25">
      <c r="BG6955" s="10"/>
      <c r="BH6955" s="11"/>
    </row>
    <row r="6956" spans="59:60" x14ac:dyDescent="0.25">
      <c r="BG6956" s="10"/>
      <c r="BH6956" s="11"/>
    </row>
    <row r="6957" spans="59:60" x14ac:dyDescent="0.25">
      <c r="BG6957" s="10"/>
      <c r="BH6957" s="11"/>
    </row>
    <row r="6958" spans="59:60" x14ac:dyDescent="0.25">
      <c r="BG6958" s="10"/>
      <c r="BH6958" s="11"/>
    </row>
    <row r="6959" spans="59:60" x14ac:dyDescent="0.25">
      <c r="BG6959" s="10"/>
      <c r="BH6959" s="11"/>
    </row>
    <row r="6960" spans="59:60" x14ac:dyDescent="0.25">
      <c r="BG6960" s="10"/>
      <c r="BH6960" s="11"/>
    </row>
    <row r="6961" spans="59:60" x14ac:dyDescent="0.25">
      <c r="BG6961" s="10"/>
      <c r="BH6961" s="11"/>
    </row>
    <row r="6962" spans="59:60" x14ac:dyDescent="0.25">
      <c r="BG6962" s="10"/>
      <c r="BH6962" s="11"/>
    </row>
    <row r="6963" spans="59:60" x14ac:dyDescent="0.25">
      <c r="BG6963" s="10"/>
      <c r="BH6963" s="11"/>
    </row>
    <row r="6964" spans="59:60" x14ac:dyDescent="0.25">
      <c r="BG6964" s="10"/>
      <c r="BH6964" s="11"/>
    </row>
    <row r="6965" spans="59:60" x14ac:dyDescent="0.25">
      <c r="BG6965" s="10"/>
      <c r="BH6965" s="11"/>
    </row>
    <row r="6966" spans="59:60" x14ac:dyDescent="0.25">
      <c r="BG6966" s="10"/>
      <c r="BH6966" s="11"/>
    </row>
    <row r="6967" spans="59:60" x14ac:dyDescent="0.25">
      <c r="BG6967" s="10"/>
      <c r="BH6967" s="11"/>
    </row>
    <row r="6968" spans="59:60" x14ac:dyDescent="0.25">
      <c r="BG6968" s="10"/>
      <c r="BH6968" s="11"/>
    </row>
    <row r="6969" spans="59:60" x14ac:dyDescent="0.25">
      <c r="BG6969" s="10"/>
      <c r="BH6969" s="11"/>
    </row>
    <row r="6970" spans="59:60" x14ac:dyDescent="0.25">
      <c r="BG6970" s="10"/>
      <c r="BH6970" s="11"/>
    </row>
    <row r="6971" spans="59:60" x14ac:dyDescent="0.25">
      <c r="BG6971" s="10"/>
      <c r="BH6971" s="11"/>
    </row>
    <row r="6972" spans="59:60" x14ac:dyDescent="0.25">
      <c r="BG6972" s="10"/>
      <c r="BH6972" s="11"/>
    </row>
    <row r="6973" spans="59:60" x14ac:dyDescent="0.25">
      <c r="BG6973" s="10"/>
      <c r="BH6973" s="11"/>
    </row>
    <row r="6974" spans="59:60" x14ac:dyDescent="0.25">
      <c r="BG6974" s="10"/>
      <c r="BH6974" s="11"/>
    </row>
    <row r="6975" spans="59:60" x14ac:dyDescent="0.25">
      <c r="BG6975" s="10"/>
      <c r="BH6975" s="11"/>
    </row>
    <row r="6976" spans="59:60" x14ac:dyDescent="0.25">
      <c r="BG6976" s="10"/>
      <c r="BH6976" s="11"/>
    </row>
    <row r="6977" spans="59:60" x14ac:dyDescent="0.25">
      <c r="BG6977" s="10"/>
      <c r="BH6977" s="11"/>
    </row>
    <row r="6978" spans="59:60" x14ac:dyDescent="0.25">
      <c r="BG6978" s="10"/>
      <c r="BH6978" s="11"/>
    </row>
    <row r="6979" spans="59:60" x14ac:dyDescent="0.25">
      <c r="BG6979" s="10"/>
      <c r="BH6979" s="11"/>
    </row>
    <row r="6980" spans="59:60" x14ac:dyDescent="0.25">
      <c r="BG6980" s="10"/>
      <c r="BH6980" s="11"/>
    </row>
    <row r="6981" spans="59:60" x14ac:dyDescent="0.25">
      <c r="BG6981" s="10"/>
      <c r="BH6981" s="11"/>
    </row>
    <row r="6982" spans="59:60" x14ac:dyDescent="0.25">
      <c r="BG6982" s="10"/>
      <c r="BH6982" s="11"/>
    </row>
    <row r="6983" spans="59:60" x14ac:dyDescent="0.25">
      <c r="BG6983" s="10"/>
      <c r="BH6983" s="11"/>
    </row>
    <row r="6984" spans="59:60" x14ac:dyDescent="0.25">
      <c r="BG6984" s="10"/>
      <c r="BH6984" s="11"/>
    </row>
    <row r="6985" spans="59:60" x14ac:dyDescent="0.25">
      <c r="BG6985" s="10"/>
      <c r="BH6985" s="11"/>
    </row>
    <row r="6986" spans="59:60" x14ac:dyDescent="0.25">
      <c r="BG6986" s="10"/>
      <c r="BH6986" s="11"/>
    </row>
    <row r="6987" spans="59:60" x14ac:dyDescent="0.25">
      <c r="BG6987" s="10"/>
      <c r="BH6987" s="11"/>
    </row>
    <row r="6988" spans="59:60" x14ac:dyDescent="0.25">
      <c r="BG6988" s="10"/>
      <c r="BH6988" s="11"/>
    </row>
    <row r="6989" spans="59:60" x14ac:dyDescent="0.25">
      <c r="BG6989" s="10"/>
      <c r="BH6989" s="11"/>
    </row>
    <row r="6990" spans="59:60" x14ac:dyDescent="0.25">
      <c r="BG6990" s="10"/>
      <c r="BH6990" s="11"/>
    </row>
    <row r="6991" spans="59:60" x14ac:dyDescent="0.25">
      <c r="BG6991" s="10"/>
      <c r="BH6991" s="11"/>
    </row>
    <row r="6992" spans="59:60" x14ac:dyDescent="0.25">
      <c r="BG6992" s="10"/>
      <c r="BH6992" s="11"/>
    </row>
    <row r="6993" spans="59:60" x14ac:dyDescent="0.25">
      <c r="BG6993" s="10"/>
      <c r="BH6993" s="11"/>
    </row>
    <row r="6994" spans="59:60" x14ac:dyDescent="0.25">
      <c r="BG6994" s="10"/>
      <c r="BH6994" s="11"/>
    </row>
    <row r="6995" spans="59:60" x14ac:dyDescent="0.25">
      <c r="BG6995" s="10"/>
      <c r="BH6995" s="11"/>
    </row>
    <row r="6996" spans="59:60" x14ac:dyDescent="0.25">
      <c r="BG6996" s="10"/>
      <c r="BH6996" s="11"/>
    </row>
    <row r="6997" spans="59:60" x14ac:dyDescent="0.25">
      <c r="BG6997" s="10"/>
      <c r="BH6997" s="11"/>
    </row>
    <row r="6998" spans="59:60" x14ac:dyDescent="0.25">
      <c r="BG6998" s="10"/>
      <c r="BH6998" s="11"/>
    </row>
    <row r="6999" spans="59:60" x14ac:dyDescent="0.25">
      <c r="BG6999" s="10"/>
      <c r="BH6999" s="11"/>
    </row>
    <row r="7000" spans="59:60" x14ac:dyDescent="0.25">
      <c r="BG7000" s="10"/>
      <c r="BH7000" s="11"/>
    </row>
    <row r="7001" spans="59:60" x14ac:dyDescent="0.25">
      <c r="BG7001" s="10"/>
      <c r="BH7001" s="11"/>
    </row>
    <row r="7002" spans="59:60" x14ac:dyDescent="0.25">
      <c r="BG7002" s="10"/>
      <c r="BH7002" s="11"/>
    </row>
    <row r="7003" spans="59:60" x14ac:dyDescent="0.25">
      <c r="BG7003" s="10"/>
      <c r="BH7003" s="11"/>
    </row>
    <row r="7004" spans="59:60" x14ac:dyDescent="0.25">
      <c r="BG7004" s="10"/>
      <c r="BH7004" s="11"/>
    </row>
    <row r="7005" spans="59:60" x14ac:dyDescent="0.25">
      <c r="BG7005" s="10"/>
      <c r="BH7005" s="11"/>
    </row>
    <row r="7006" spans="59:60" x14ac:dyDescent="0.25">
      <c r="BG7006" s="10"/>
      <c r="BH7006" s="11"/>
    </row>
    <row r="7007" spans="59:60" x14ac:dyDescent="0.25">
      <c r="BG7007" s="10"/>
      <c r="BH7007" s="11"/>
    </row>
    <row r="7008" spans="59:60" x14ac:dyDescent="0.25">
      <c r="BG7008" s="10"/>
      <c r="BH7008" s="11"/>
    </row>
    <row r="7009" spans="59:60" x14ac:dyDescent="0.25">
      <c r="BG7009" s="10"/>
      <c r="BH7009" s="11"/>
    </row>
    <row r="7010" spans="59:60" x14ac:dyDescent="0.25">
      <c r="BG7010" s="10"/>
      <c r="BH7010" s="11"/>
    </row>
    <row r="7011" spans="59:60" x14ac:dyDescent="0.25">
      <c r="BG7011" s="10"/>
      <c r="BH7011" s="11"/>
    </row>
    <row r="7012" spans="59:60" x14ac:dyDescent="0.25">
      <c r="BG7012" s="10"/>
      <c r="BH7012" s="11"/>
    </row>
    <row r="7013" spans="59:60" x14ac:dyDescent="0.25">
      <c r="BG7013" s="10"/>
      <c r="BH7013" s="11"/>
    </row>
    <row r="7014" spans="59:60" x14ac:dyDescent="0.25">
      <c r="BG7014" s="10"/>
      <c r="BH7014" s="11"/>
    </row>
    <row r="7015" spans="59:60" x14ac:dyDescent="0.25">
      <c r="BG7015" s="10"/>
      <c r="BH7015" s="11"/>
    </row>
    <row r="7016" spans="59:60" x14ac:dyDescent="0.25">
      <c r="BG7016" s="10"/>
      <c r="BH7016" s="11"/>
    </row>
    <row r="7017" spans="59:60" x14ac:dyDescent="0.25">
      <c r="BG7017" s="10"/>
      <c r="BH7017" s="11"/>
    </row>
    <row r="7018" spans="59:60" x14ac:dyDescent="0.25">
      <c r="BG7018" s="10"/>
      <c r="BH7018" s="11"/>
    </row>
    <row r="7019" spans="59:60" x14ac:dyDescent="0.25">
      <c r="BG7019" s="10"/>
      <c r="BH7019" s="11"/>
    </row>
    <row r="7020" spans="59:60" x14ac:dyDescent="0.25">
      <c r="BG7020" s="10"/>
      <c r="BH7020" s="11"/>
    </row>
    <row r="7021" spans="59:60" x14ac:dyDescent="0.25">
      <c r="BG7021" s="10"/>
      <c r="BH7021" s="11"/>
    </row>
    <row r="7022" spans="59:60" x14ac:dyDescent="0.25">
      <c r="BG7022" s="10"/>
      <c r="BH7022" s="11"/>
    </row>
    <row r="7023" spans="59:60" x14ac:dyDescent="0.25">
      <c r="BG7023" s="10"/>
      <c r="BH7023" s="11"/>
    </row>
    <row r="7024" spans="59:60" x14ac:dyDescent="0.25">
      <c r="BG7024" s="10"/>
      <c r="BH7024" s="11"/>
    </row>
    <row r="7025" spans="59:60" x14ac:dyDescent="0.25">
      <c r="BG7025" s="10"/>
      <c r="BH7025" s="11"/>
    </row>
    <row r="7026" spans="59:60" x14ac:dyDescent="0.25">
      <c r="BG7026" s="10"/>
      <c r="BH7026" s="11"/>
    </row>
    <row r="7027" spans="59:60" x14ac:dyDescent="0.25">
      <c r="BG7027" s="10"/>
      <c r="BH7027" s="11"/>
    </row>
    <row r="7028" spans="59:60" x14ac:dyDescent="0.25">
      <c r="BG7028" s="10"/>
      <c r="BH7028" s="11"/>
    </row>
    <row r="7029" spans="59:60" x14ac:dyDescent="0.25">
      <c r="BG7029" s="10"/>
      <c r="BH7029" s="11"/>
    </row>
    <row r="7030" spans="59:60" x14ac:dyDescent="0.25">
      <c r="BG7030" s="10"/>
      <c r="BH7030" s="11"/>
    </row>
    <row r="7031" spans="59:60" x14ac:dyDescent="0.25">
      <c r="BG7031" s="10"/>
      <c r="BH7031" s="11"/>
    </row>
    <row r="7032" spans="59:60" x14ac:dyDescent="0.25">
      <c r="BG7032" s="10"/>
      <c r="BH7032" s="11"/>
    </row>
    <row r="7033" spans="59:60" x14ac:dyDescent="0.25">
      <c r="BG7033" s="10"/>
      <c r="BH7033" s="11"/>
    </row>
    <row r="7034" spans="59:60" x14ac:dyDescent="0.25">
      <c r="BG7034" s="10"/>
      <c r="BH7034" s="11"/>
    </row>
    <row r="7035" spans="59:60" x14ac:dyDescent="0.25">
      <c r="BG7035" s="10"/>
      <c r="BH7035" s="11"/>
    </row>
    <row r="7036" spans="59:60" x14ac:dyDescent="0.25">
      <c r="BG7036" s="10"/>
      <c r="BH7036" s="11"/>
    </row>
    <row r="7037" spans="59:60" x14ac:dyDescent="0.25">
      <c r="BG7037" s="10"/>
      <c r="BH7037" s="11"/>
    </row>
    <row r="7038" spans="59:60" x14ac:dyDescent="0.25">
      <c r="BG7038" s="10"/>
      <c r="BH7038" s="11"/>
    </row>
    <row r="7039" spans="59:60" x14ac:dyDescent="0.25">
      <c r="BG7039" s="10"/>
      <c r="BH7039" s="11"/>
    </row>
    <row r="7040" spans="59:60" x14ac:dyDescent="0.25">
      <c r="BG7040" s="10"/>
      <c r="BH7040" s="11"/>
    </row>
    <row r="7041" spans="59:60" x14ac:dyDescent="0.25">
      <c r="BG7041" s="10"/>
      <c r="BH7041" s="11"/>
    </row>
    <row r="7042" spans="59:60" x14ac:dyDescent="0.25">
      <c r="BG7042" s="10"/>
      <c r="BH7042" s="11"/>
    </row>
    <row r="7043" spans="59:60" x14ac:dyDescent="0.25">
      <c r="BG7043" s="10"/>
      <c r="BH7043" s="11"/>
    </row>
    <row r="7044" spans="59:60" x14ac:dyDescent="0.25">
      <c r="BG7044" s="10"/>
      <c r="BH7044" s="11"/>
    </row>
    <row r="7045" spans="59:60" x14ac:dyDescent="0.25">
      <c r="BG7045" s="10"/>
      <c r="BH7045" s="11"/>
    </row>
    <row r="7046" spans="59:60" x14ac:dyDescent="0.25">
      <c r="BG7046" s="10"/>
      <c r="BH7046" s="11"/>
    </row>
    <row r="7047" spans="59:60" x14ac:dyDescent="0.25">
      <c r="BG7047" s="10"/>
      <c r="BH7047" s="11"/>
    </row>
    <row r="7048" spans="59:60" x14ac:dyDescent="0.25">
      <c r="BG7048" s="10"/>
      <c r="BH7048" s="11"/>
    </row>
    <row r="7049" spans="59:60" x14ac:dyDescent="0.25">
      <c r="BG7049" s="10"/>
      <c r="BH7049" s="11"/>
    </row>
    <row r="7050" spans="59:60" x14ac:dyDescent="0.25">
      <c r="BG7050" s="10"/>
      <c r="BH7050" s="11"/>
    </row>
    <row r="7051" spans="59:60" x14ac:dyDescent="0.25">
      <c r="BG7051" s="10"/>
      <c r="BH7051" s="11"/>
    </row>
    <row r="7052" spans="59:60" x14ac:dyDescent="0.25">
      <c r="BG7052" s="10"/>
      <c r="BH7052" s="11"/>
    </row>
    <row r="7053" spans="59:60" x14ac:dyDescent="0.25">
      <c r="BG7053" s="10"/>
      <c r="BH7053" s="11"/>
    </row>
    <row r="7054" spans="59:60" x14ac:dyDescent="0.25">
      <c r="BG7054" s="10"/>
      <c r="BH7054" s="11"/>
    </row>
    <row r="7055" spans="59:60" x14ac:dyDescent="0.25">
      <c r="BG7055" s="10"/>
      <c r="BH7055" s="11"/>
    </row>
    <row r="7056" spans="59:60" x14ac:dyDescent="0.25">
      <c r="BG7056" s="10"/>
      <c r="BH7056" s="11"/>
    </row>
    <row r="7057" spans="59:60" x14ac:dyDescent="0.25">
      <c r="BG7057" s="10"/>
      <c r="BH7057" s="11"/>
    </row>
    <row r="7058" spans="59:60" x14ac:dyDescent="0.25">
      <c r="BG7058" s="10"/>
      <c r="BH7058" s="11"/>
    </row>
    <row r="7059" spans="59:60" x14ac:dyDescent="0.25">
      <c r="BG7059" s="10"/>
      <c r="BH7059" s="11"/>
    </row>
    <row r="7060" spans="59:60" x14ac:dyDescent="0.25">
      <c r="BG7060" s="10"/>
      <c r="BH7060" s="11"/>
    </row>
    <row r="7061" spans="59:60" x14ac:dyDescent="0.25">
      <c r="BG7061" s="10"/>
      <c r="BH7061" s="11"/>
    </row>
    <row r="7062" spans="59:60" x14ac:dyDescent="0.25">
      <c r="BG7062" s="10"/>
      <c r="BH7062" s="11"/>
    </row>
    <row r="7063" spans="59:60" x14ac:dyDescent="0.25">
      <c r="BG7063" s="10"/>
      <c r="BH7063" s="11"/>
    </row>
    <row r="7064" spans="59:60" x14ac:dyDescent="0.25">
      <c r="BG7064" s="10"/>
      <c r="BH7064" s="11"/>
    </row>
    <row r="7065" spans="59:60" x14ac:dyDescent="0.25">
      <c r="BG7065" s="10"/>
      <c r="BH7065" s="11"/>
    </row>
    <row r="7066" spans="59:60" x14ac:dyDescent="0.25">
      <c r="BG7066" s="10"/>
      <c r="BH7066" s="11"/>
    </row>
    <row r="7067" spans="59:60" x14ac:dyDescent="0.25">
      <c r="BG7067" s="10"/>
      <c r="BH7067" s="11"/>
    </row>
    <row r="7068" spans="59:60" x14ac:dyDescent="0.25">
      <c r="BG7068" s="10"/>
      <c r="BH7068" s="11"/>
    </row>
    <row r="7069" spans="59:60" x14ac:dyDescent="0.25">
      <c r="BG7069" s="10"/>
      <c r="BH7069" s="11"/>
    </row>
    <row r="7070" spans="59:60" x14ac:dyDescent="0.25">
      <c r="BG7070" s="10"/>
      <c r="BH7070" s="11"/>
    </row>
    <row r="7071" spans="59:60" x14ac:dyDescent="0.25">
      <c r="BG7071" s="10"/>
      <c r="BH7071" s="11"/>
    </row>
    <row r="7072" spans="59:60" x14ac:dyDescent="0.25">
      <c r="BG7072" s="10"/>
      <c r="BH7072" s="11"/>
    </row>
    <row r="7073" spans="59:60" x14ac:dyDescent="0.25">
      <c r="BG7073" s="10"/>
      <c r="BH7073" s="11"/>
    </row>
    <row r="7074" spans="59:60" x14ac:dyDescent="0.25">
      <c r="BG7074" s="10"/>
      <c r="BH7074" s="11"/>
    </row>
    <row r="7075" spans="59:60" x14ac:dyDescent="0.25">
      <c r="BG7075" s="10"/>
      <c r="BH7075" s="11"/>
    </row>
    <row r="7076" spans="59:60" x14ac:dyDescent="0.25">
      <c r="BG7076" s="10"/>
      <c r="BH7076" s="11"/>
    </row>
    <row r="7077" spans="59:60" x14ac:dyDescent="0.25">
      <c r="BG7077" s="10"/>
      <c r="BH7077" s="11"/>
    </row>
    <row r="7078" spans="59:60" x14ac:dyDescent="0.25">
      <c r="BG7078" s="10"/>
      <c r="BH7078" s="11"/>
    </row>
    <row r="7079" spans="59:60" x14ac:dyDescent="0.25">
      <c r="BG7079" s="10"/>
      <c r="BH7079" s="11"/>
    </row>
    <row r="7080" spans="59:60" x14ac:dyDescent="0.25">
      <c r="BG7080" s="10"/>
      <c r="BH7080" s="11"/>
    </row>
    <row r="7081" spans="59:60" x14ac:dyDescent="0.25">
      <c r="BG7081" s="10"/>
      <c r="BH7081" s="11"/>
    </row>
    <row r="7082" spans="59:60" x14ac:dyDescent="0.25">
      <c r="BG7082" s="10"/>
      <c r="BH7082" s="11"/>
    </row>
    <row r="7083" spans="59:60" x14ac:dyDescent="0.25">
      <c r="BG7083" s="10"/>
      <c r="BH7083" s="11"/>
    </row>
    <row r="7084" spans="59:60" x14ac:dyDescent="0.25">
      <c r="BG7084" s="10"/>
      <c r="BH7084" s="11"/>
    </row>
    <row r="7085" spans="59:60" x14ac:dyDescent="0.25">
      <c r="BG7085" s="10"/>
      <c r="BH7085" s="11"/>
    </row>
    <row r="7086" spans="59:60" x14ac:dyDescent="0.25">
      <c r="BG7086" s="10"/>
      <c r="BH7086" s="11"/>
    </row>
    <row r="7087" spans="59:60" x14ac:dyDescent="0.25">
      <c r="BG7087" s="10"/>
      <c r="BH7087" s="11"/>
    </row>
    <row r="7088" spans="59:60" x14ac:dyDescent="0.25">
      <c r="BG7088" s="10"/>
      <c r="BH7088" s="11"/>
    </row>
    <row r="7089" spans="59:60" x14ac:dyDescent="0.25">
      <c r="BG7089" s="10"/>
      <c r="BH7089" s="11"/>
    </row>
    <row r="7090" spans="59:60" x14ac:dyDescent="0.25">
      <c r="BG7090" s="10"/>
      <c r="BH7090" s="11"/>
    </row>
    <row r="7091" spans="59:60" x14ac:dyDescent="0.25">
      <c r="BG7091" s="10"/>
      <c r="BH7091" s="11"/>
    </row>
    <row r="7092" spans="59:60" x14ac:dyDescent="0.25">
      <c r="BG7092" s="10"/>
      <c r="BH7092" s="11"/>
    </row>
    <row r="7093" spans="59:60" x14ac:dyDescent="0.25">
      <c r="BG7093" s="10"/>
      <c r="BH7093" s="11"/>
    </row>
    <row r="7094" spans="59:60" x14ac:dyDescent="0.25">
      <c r="BG7094" s="10"/>
      <c r="BH7094" s="11"/>
    </row>
    <row r="7095" spans="59:60" x14ac:dyDescent="0.25">
      <c r="BG7095" s="10"/>
      <c r="BH7095" s="11"/>
    </row>
    <row r="7096" spans="59:60" x14ac:dyDescent="0.25">
      <c r="BG7096" s="10"/>
      <c r="BH7096" s="11"/>
    </row>
    <row r="7097" spans="59:60" x14ac:dyDescent="0.25">
      <c r="BG7097" s="10"/>
      <c r="BH7097" s="11"/>
    </row>
    <row r="7098" spans="59:60" x14ac:dyDescent="0.25">
      <c r="BG7098" s="10"/>
      <c r="BH7098" s="11"/>
    </row>
    <row r="7099" spans="59:60" x14ac:dyDescent="0.25">
      <c r="BG7099" s="10"/>
      <c r="BH7099" s="11"/>
    </row>
    <row r="7100" spans="59:60" x14ac:dyDescent="0.25">
      <c r="BG7100" s="10"/>
      <c r="BH7100" s="11"/>
    </row>
    <row r="7101" spans="59:60" x14ac:dyDescent="0.25">
      <c r="BG7101" s="10"/>
      <c r="BH7101" s="11"/>
    </row>
    <row r="7102" spans="59:60" x14ac:dyDescent="0.25">
      <c r="BG7102" s="10"/>
      <c r="BH7102" s="11"/>
    </row>
    <row r="7103" spans="59:60" x14ac:dyDescent="0.25">
      <c r="BG7103" s="10"/>
      <c r="BH7103" s="11"/>
    </row>
    <row r="7104" spans="59:60" x14ac:dyDescent="0.25">
      <c r="BG7104" s="10"/>
      <c r="BH7104" s="11"/>
    </row>
    <row r="7105" spans="59:60" x14ac:dyDescent="0.25">
      <c r="BG7105" s="10"/>
      <c r="BH7105" s="11"/>
    </row>
    <row r="7106" spans="59:60" x14ac:dyDescent="0.25">
      <c r="BG7106" s="10"/>
      <c r="BH7106" s="11"/>
    </row>
    <row r="7107" spans="59:60" x14ac:dyDescent="0.25">
      <c r="BG7107" s="10"/>
      <c r="BH7107" s="11"/>
    </row>
    <row r="7108" spans="59:60" x14ac:dyDescent="0.25">
      <c r="BG7108" s="10"/>
      <c r="BH7108" s="11"/>
    </row>
    <row r="7109" spans="59:60" x14ac:dyDescent="0.25">
      <c r="BG7109" s="10"/>
      <c r="BH7109" s="11"/>
    </row>
    <row r="7110" spans="59:60" x14ac:dyDescent="0.25">
      <c r="BG7110" s="10"/>
      <c r="BH7110" s="11"/>
    </row>
    <row r="7111" spans="59:60" x14ac:dyDescent="0.25">
      <c r="BG7111" s="10"/>
      <c r="BH7111" s="11"/>
    </row>
    <row r="7112" spans="59:60" x14ac:dyDescent="0.25">
      <c r="BG7112" s="10"/>
      <c r="BH7112" s="11"/>
    </row>
    <row r="7113" spans="59:60" x14ac:dyDescent="0.25">
      <c r="BG7113" s="10"/>
      <c r="BH7113" s="11"/>
    </row>
    <row r="7114" spans="59:60" x14ac:dyDescent="0.25">
      <c r="BG7114" s="10"/>
      <c r="BH7114" s="11"/>
    </row>
    <row r="7115" spans="59:60" x14ac:dyDescent="0.25">
      <c r="BG7115" s="10"/>
      <c r="BH7115" s="11"/>
    </row>
    <row r="7116" spans="59:60" x14ac:dyDescent="0.25">
      <c r="BG7116" s="10"/>
      <c r="BH7116" s="11"/>
    </row>
    <row r="7117" spans="59:60" x14ac:dyDescent="0.25">
      <c r="BG7117" s="10"/>
      <c r="BH7117" s="11"/>
    </row>
    <row r="7118" spans="59:60" x14ac:dyDescent="0.25">
      <c r="BG7118" s="10"/>
      <c r="BH7118" s="11"/>
    </row>
    <row r="7119" spans="59:60" x14ac:dyDescent="0.25">
      <c r="BG7119" s="10"/>
      <c r="BH7119" s="11"/>
    </row>
    <row r="7120" spans="59:60" x14ac:dyDescent="0.25">
      <c r="BG7120" s="10"/>
      <c r="BH7120" s="11"/>
    </row>
    <row r="7121" spans="59:60" x14ac:dyDescent="0.25">
      <c r="BG7121" s="10"/>
      <c r="BH7121" s="11"/>
    </row>
    <row r="7122" spans="59:60" x14ac:dyDescent="0.25">
      <c r="BG7122" s="10"/>
      <c r="BH7122" s="11"/>
    </row>
    <row r="7123" spans="59:60" x14ac:dyDescent="0.25">
      <c r="BG7123" s="10"/>
      <c r="BH7123" s="11"/>
    </row>
    <row r="7124" spans="59:60" x14ac:dyDescent="0.25">
      <c r="BG7124" s="10"/>
      <c r="BH7124" s="11"/>
    </row>
    <row r="7125" spans="59:60" x14ac:dyDescent="0.25">
      <c r="BG7125" s="10"/>
      <c r="BH7125" s="11"/>
    </row>
    <row r="7126" spans="59:60" x14ac:dyDescent="0.25">
      <c r="BG7126" s="10"/>
      <c r="BH7126" s="11"/>
    </row>
    <row r="7127" spans="59:60" x14ac:dyDescent="0.25">
      <c r="BG7127" s="10"/>
      <c r="BH7127" s="11"/>
    </row>
    <row r="7128" spans="59:60" x14ac:dyDescent="0.25">
      <c r="BG7128" s="10"/>
      <c r="BH7128" s="11"/>
    </row>
    <row r="7129" spans="59:60" x14ac:dyDescent="0.25">
      <c r="BG7129" s="10"/>
      <c r="BH7129" s="11"/>
    </row>
    <row r="7130" spans="59:60" x14ac:dyDescent="0.25">
      <c r="BG7130" s="10"/>
      <c r="BH7130" s="11"/>
    </row>
    <row r="7131" spans="59:60" x14ac:dyDescent="0.25">
      <c r="BG7131" s="10"/>
      <c r="BH7131" s="11"/>
    </row>
    <row r="7132" spans="59:60" x14ac:dyDescent="0.25">
      <c r="BG7132" s="10"/>
      <c r="BH7132" s="11"/>
    </row>
    <row r="7133" spans="59:60" x14ac:dyDescent="0.25">
      <c r="BG7133" s="10"/>
      <c r="BH7133" s="11"/>
    </row>
    <row r="7134" spans="59:60" x14ac:dyDescent="0.25">
      <c r="BG7134" s="10"/>
      <c r="BH7134" s="11"/>
    </row>
    <row r="7135" spans="59:60" x14ac:dyDescent="0.25">
      <c r="BG7135" s="10"/>
      <c r="BH7135" s="11"/>
    </row>
    <row r="7136" spans="59:60" x14ac:dyDescent="0.25">
      <c r="BG7136" s="10"/>
      <c r="BH7136" s="11"/>
    </row>
    <row r="7137" spans="59:60" x14ac:dyDescent="0.25">
      <c r="BG7137" s="10"/>
      <c r="BH7137" s="11"/>
    </row>
    <row r="7138" spans="59:60" x14ac:dyDescent="0.25">
      <c r="BG7138" s="10"/>
      <c r="BH7138" s="11"/>
    </row>
    <row r="7139" spans="59:60" x14ac:dyDescent="0.25">
      <c r="BG7139" s="10"/>
      <c r="BH7139" s="11"/>
    </row>
    <row r="7140" spans="59:60" x14ac:dyDescent="0.25">
      <c r="BG7140" s="10"/>
      <c r="BH7140" s="11"/>
    </row>
    <row r="7141" spans="59:60" x14ac:dyDescent="0.25">
      <c r="BG7141" s="10"/>
      <c r="BH7141" s="11"/>
    </row>
    <row r="7142" spans="59:60" x14ac:dyDescent="0.25">
      <c r="BG7142" s="10"/>
      <c r="BH7142" s="11"/>
    </row>
    <row r="7143" spans="59:60" x14ac:dyDescent="0.25">
      <c r="BG7143" s="10"/>
      <c r="BH7143" s="11"/>
    </row>
    <row r="7144" spans="59:60" x14ac:dyDescent="0.25">
      <c r="BG7144" s="10"/>
      <c r="BH7144" s="11"/>
    </row>
    <row r="7145" spans="59:60" x14ac:dyDescent="0.25">
      <c r="BG7145" s="10"/>
      <c r="BH7145" s="11"/>
    </row>
    <row r="7146" spans="59:60" x14ac:dyDescent="0.25">
      <c r="BG7146" s="10"/>
      <c r="BH7146" s="11"/>
    </row>
    <row r="7147" spans="59:60" x14ac:dyDescent="0.25">
      <c r="BG7147" s="10"/>
      <c r="BH7147" s="11"/>
    </row>
    <row r="7148" spans="59:60" x14ac:dyDescent="0.25">
      <c r="BG7148" s="10"/>
      <c r="BH7148" s="11"/>
    </row>
    <row r="7149" spans="59:60" x14ac:dyDescent="0.25">
      <c r="BG7149" s="10"/>
      <c r="BH7149" s="11"/>
    </row>
    <row r="7150" spans="59:60" x14ac:dyDescent="0.25">
      <c r="BG7150" s="10"/>
      <c r="BH7150" s="11"/>
    </row>
    <row r="7151" spans="59:60" x14ac:dyDescent="0.25">
      <c r="BG7151" s="10"/>
      <c r="BH7151" s="11"/>
    </row>
    <row r="7152" spans="59:60" x14ac:dyDescent="0.25">
      <c r="BG7152" s="10"/>
      <c r="BH7152" s="11"/>
    </row>
    <row r="7153" spans="59:60" x14ac:dyDescent="0.25">
      <c r="BG7153" s="10"/>
      <c r="BH7153" s="11"/>
    </row>
    <row r="7154" spans="59:60" x14ac:dyDescent="0.25">
      <c r="BG7154" s="10"/>
      <c r="BH7154" s="11"/>
    </row>
    <row r="7155" spans="59:60" x14ac:dyDescent="0.25">
      <c r="BG7155" s="10"/>
      <c r="BH7155" s="11"/>
    </row>
    <row r="7156" spans="59:60" x14ac:dyDescent="0.25">
      <c r="BG7156" s="10"/>
      <c r="BH7156" s="11"/>
    </row>
    <row r="7157" spans="59:60" x14ac:dyDescent="0.25">
      <c r="BG7157" s="10"/>
      <c r="BH7157" s="11"/>
    </row>
    <row r="7158" spans="59:60" x14ac:dyDescent="0.25">
      <c r="BG7158" s="10"/>
      <c r="BH7158" s="11"/>
    </row>
    <row r="7159" spans="59:60" x14ac:dyDescent="0.25">
      <c r="BG7159" s="10"/>
      <c r="BH7159" s="11"/>
    </row>
    <row r="7160" spans="59:60" x14ac:dyDescent="0.25">
      <c r="BG7160" s="10"/>
      <c r="BH7160" s="11"/>
    </row>
    <row r="7161" spans="59:60" x14ac:dyDescent="0.25">
      <c r="BG7161" s="10"/>
      <c r="BH7161" s="11"/>
    </row>
    <row r="7162" spans="59:60" x14ac:dyDescent="0.25">
      <c r="BG7162" s="10"/>
      <c r="BH7162" s="11"/>
    </row>
    <row r="7163" spans="59:60" x14ac:dyDescent="0.25">
      <c r="BG7163" s="10"/>
      <c r="BH7163" s="11"/>
    </row>
    <row r="7164" spans="59:60" x14ac:dyDescent="0.25">
      <c r="BG7164" s="10"/>
      <c r="BH7164" s="11"/>
    </row>
    <row r="7165" spans="59:60" x14ac:dyDescent="0.25">
      <c r="BG7165" s="10"/>
      <c r="BH7165" s="11"/>
    </row>
    <row r="7166" spans="59:60" x14ac:dyDescent="0.25">
      <c r="BG7166" s="10"/>
      <c r="BH7166" s="11"/>
    </row>
    <row r="7167" spans="59:60" x14ac:dyDescent="0.25">
      <c r="BG7167" s="10"/>
      <c r="BH7167" s="11"/>
    </row>
    <row r="7168" spans="59:60" x14ac:dyDescent="0.25">
      <c r="BG7168" s="10"/>
      <c r="BH7168" s="11"/>
    </row>
    <row r="7169" spans="59:60" x14ac:dyDescent="0.25">
      <c r="BG7169" s="10"/>
      <c r="BH7169" s="11"/>
    </row>
    <row r="7170" spans="59:60" x14ac:dyDescent="0.25">
      <c r="BG7170" s="10"/>
      <c r="BH7170" s="11"/>
    </row>
    <row r="7171" spans="59:60" x14ac:dyDescent="0.25">
      <c r="BG7171" s="10"/>
      <c r="BH7171" s="11"/>
    </row>
    <row r="7172" spans="59:60" x14ac:dyDescent="0.25">
      <c r="BG7172" s="10"/>
      <c r="BH7172" s="11"/>
    </row>
    <row r="7173" spans="59:60" x14ac:dyDescent="0.25">
      <c r="BG7173" s="10"/>
      <c r="BH7173" s="11"/>
    </row>
    <row r="7174" spans="59:60" x14ac:dyDescent="0.25">
      <c r="BG7174" s="10"/>
      <c r="BH7174" s="11"/>
    </row>
    <row r="7175" spans="59:60" x14ac:dyDescent="0.25">
      <c r="BG7175" s="10"/>
      <c r="BH7175" s="11"/>
    </row>
    <row r="7176" spans="59:60" x14ac:dyDescent="0.25">
      <c r="BG7176" s="10"/>
      <c r="BH7176" s="11"/>
    </row>
    <row r="7177" spans="59:60" x14ac:dyDescent="0.25">
      <c r="BG7177" s="10"/>
      <c r="BH7177" s="11"/>
    </row>
    <row r="7178" spans="59:60" x14ac:dyDescent="0.25">
      <c r="BG7178" s="10"/>
      <c r="BH7178" s="11"/>
    </row>
    <row r="7179" spans="59:60" x14ac:dyDescent="0.25">
      <c r="BG7179" s="10"/>
      <c r="BH7179" s="11"/>
    </row>
    <row r="7180" spans="59:60" x14ac:dyDescent="0.25">
      <c r="BG7180" s="10"/>
      <c r="BH7180" s="11"/>
    </row>
    <row r="7181" spans="59:60" x14ac:dyDescent="0.25">
      <c r="BG7181" s="10"/>
      <c r="BH7181" s="11"/>
    </row>
    <row r="7182" spans="59:60" x14ac:dyDescent="0.25">
      <c r="BG7182" s="10"/>
      <c r="BH7182" s="11"/>
    </row>
    <row r="7183" spans="59:60" x14ac:dyDescent="0.25">
      <c r="BG7183" s="10"/>
      <c r="BH7183" s="11"/>
    </row>
    <row r="7184" spans="59:60" x14ac:dyDescent="0.25">
      <c r="BG7184" s="10"/>
      <c r="BH7184" s="11"/>
    </row>
    <row r="7185" spans="59:60" x14ac:dyDescent="0.25">
      <c r="BG7185" s="10"/>
      <c r="BH7185" s="11"/>
    </row>
    <row r="7186" spans="59:60" x14ac:dyDescent="0.25">
      <c r="BG7186" s="10"/>
      <c r="BH7186" s="11"/>
    </row>
    <row r="7187" spans="59:60" x14ac:dyDescent="0.25">
      <c r="BG7187" s="10"/>
      <c r="BH7187" s="11"/>
    </row>
    <row r="7188" spans="59:60" x14ac:dyDescent="0.25">
      <c r="BG7188" s="10"/>
      <c r="BH7188" s="11"/>
    </row>
    <row r="7189" spans="59:60" x14ac:dyDescent="0.25">
      <c r="BG7189" s="10"/>
      <c r="BH7189" s="11"/>
    </row>
    <row r="7190" spans="59:60" x14ac:dyDescent="0.25">
      <c r="BG7190" s="10"/>
      <c r="BH7190" s="11"/>
    </row>
    <row r="7191" spans="59:60" x14ac:dyDescent="0.25">
      <c r="BG7191" s="10"/>
      <c r="BH7191" s="11"/>
    </row>
    <row r="7192" spans="59:60" x14ac:dyDescent="0.25">
      <c r="BG7192" s="10"/>
      <c r="BH7192" s="11"/>
    </row>
    <row r="7193" spans="59:60" x14ac:dyDescent="0.25">
      <c r="BG7193" s="10"/>
      <c r="BH7193" s="11"/>
    </row>
    <row r="7194" spans="59:60" x14ac:dyDescent="0.25">
      <c r="BG7194" s="10"/>
      <c r="BH7194" s="11"/>
    </row>
    <row r="7195" spans="59:60" x14ac:dyDescent="0.25">
      <c r="BG7195" s="10"/>
      <c r="BH7195" s="11"/>
    </row>
    <row r="7196" spans="59:60" x14ac:dyDescent="0.25">
      <c r="BG7196" s="10"/>
      <c r="BH7196" s="11"/>
    </row>
    <row r="7197" spans="59:60" x14ac:dyDescent="0.25">
      <c r="BG7197" s="10"/>
      <c r="BH7197" s="11"/>
    </row>
    <row r="7198" spans="59:60" x14ac:dyDescent="0.25">
      <c r="BG7198" s="10"/>
      <c r="BH7198" s="11"/>
    </row>
    <row r="7199" spans="59:60" x14ac:dyDescent="0.25">
      <c r="BG7199" s="10"/>
      <c r="BH7199" s="11"/>
    </row>
    <row r="7200" spans="59:60" x14ac:dyDescent="0.25">
      <c r="BG7200" s="10"/>
      <c r="BH7200" s="11"/>
    </row>
    <row r="7201" spans="59:60" x14ac:dyDescent="0.25">
      <c r="BG7201" s="10"/>
      <c r="BH7201" s="11"/>
    </row>
    <row r="7202" spans="59:60" x14ac:dyDescent="0.25">
      <c r="BG7202" s="10"/>
      <c r="BH7202" s="11"/>
    </row>
    <row r="7203" spans="59:60" x14ac:dyDescent="0.25">
      <c r="BG7203" s="10"/>
      <c r="BH7203" s="11"/>
    </row>
    <row r="7204" spans="59:60" x14ac:dyDescent="0.25">
      <c r="BG7204" s="10"/>
      <c r="BH7204" s="11"/>
    </row>
    <row r="7205" spans="59:60" x14ac:dyDescent="0.25">
      <c r="BG7205" s="10"/>
      <c r="BH7205" s="11"/>
    </row>
    <row r="7206" spans="59:60" x14ac:dyDescent="0.25">
      <c r="BG7206" s="10"/>
      <c r="BH7206" s="11"/>
    </row>
    <row r="7207" spans="59:60" x14ac:dyDescent="0.25">
      <c r="BG7207" s="10"/>
      <c r="BH7207" s="11"/>
    </row>
    <row r="7208" spans="59:60" x14ac:dyDescent="0.25">
      <c r="BG7208" s="10"/>
      <c r="BH7208" s="11"/>
    </row>
    <row r="7209" spans="59:60" x14ac:dyDescent="0.25">
      <c r="BG7209" s="10"/>
      <c r="BH7209" s="11"/>
    </row>
    <row r="7210" spans="59:60" x14ac:dyDescent="0.25">
      <c r="BG7210" s="10"/>
      <c r="BH7210" s="11"/>
    </row>
    <row r="7211" spans="59:60" x14ac:dyDescent="0.25">
      <c r="BG7211" s="10"/>
      <c r="BH7211" s="11"/>
    </row>
    <row r="7212" spans="59:60" x14ac:dyDescent="0.25">
      <c r="BG7212" s="10"/>
      <c r="BH7212" s="11"/>
    </row>
    <row r="7213" spans="59:60" x14ac:dyDescent="0.25">
      <c r="BG7213" s="10"/>
      <c r="BH7213" s="11"/>
    </row>
    <row r="7214" spans="59:60" x14ac:dyDescent="0.25">
      <c r="BG7214" s="10"/>
      <c r="BH7214" s="11"/>
    </row>
    <row r="7215" spans="59:60" x14ac:dyDescent="0.25">
      <c r="BG7215" s="10"/>
      <c r="BH7215" s="11"/>
    </row>
    <row r="7216" spans="59:60" x14ac:dyDescent="0.25">
      <c r="BG7216" s="10"/>
      <c r="BH7216" s="11"/>
    </row>
    <row r="7217" spans="59:60" x14ac:dyDescent="0.25">
      <c r="BG7217" s="10"/>
      <c r="BH7217" s="11"/>
    </row>
    <row r="7218" spans="59:60" x14ac:dyDescent="0.25">
      <c r="BG7218" s="10"/>
      <c r="BH7218" s="11"/>
    </row>
    <row r="7219" spans="59:60" x14ac:dyDescent="0.25">
      <c r="BG7219" s="10"/>
      <c r="BH7219" s="11"/>
    </row>
    <row r="7220" spans="59:60" x14ac:dyDescent="0.25">
      <c r="BG7220" s="10"/>
      <c r="BH7220" s="11"/>
    </row>
    <row r="7221" spans="59:60" x14ac:dyDescent="0.25">
      <c r="BG7221" s="10"/>
      <c r="BH7221" s="11"/>
    </row>
    <row r="7222" spans="59:60" x14ac:dyDescent="0.25">
      <c r="BG7222" s="10"/>
      <c r="BH7222" s="11"/>
    </row>
    <row r="7223" spans="59:60" x14ac:dyDescent="0.25">
      <c r="BG7223" s="10"/>
      <c r="BH7223" s="11"/>
    </row>
    <row r="7224" spans="59:60" x14ac:dyDescent="0.25">
      <c r="BG7224" s="10"/>
      <c r="BH7224" s="11"/>
    </row>
    <row r="7225" spans="59:60" x14ac:dyDescent="0.25">
      <c r="BG7225" s="10"/>
      <c r="BH7225" s="11"/>
    </row>
    <row r="7226" spans="59:60" x14ac:dyDescent="0.25">
      <c r="BG7226" s="10"/>
      <c r="BH7226" s="11"/>
    </row>
    <row r="7227" spans="59:60" x14ac:dyDescent="0.25">
      <c r="BG7227" s="10"/>
      <c r="BH7227" s="11"/>
    </row>
    <row r="7228" spans="59:60" x14ac:dyDescent="0.25">
      <c r="BG7228" s="10"/>
      <c r="BH7228" s="11"/>
    </row>
    <row r="7229" spans="59:60" x14ac:dyDescent="0.25">
      <c r="BG7229" s="10"/>
      <c r="BH7229" s="11"/>
    </row>
    <row r="7230" spans="59:60" x14ac:dyDescent="0.25">
      <c r="BG7230" s="10"/>
      <c r="BH7230" s="11"/>
    </row>
    <row r="7231" spans="59:60" x14ac:dyDescent="0.25">
      <c r="BG7231" s="10"/>
      <c r="BH7231" s="11"/>
    </row>
    <row r="7232" spans="59:60" x14ac:dyDescent="0.25">
      <c r="BG7232" s="10"/>
      <c r="BH7232" s="11"/>
    </row>
    <row r="7233" spans="59:60" x14ac:dyDescent="0.25">
      <c r="BG7233" s="10"/>
      <c r="BH7233" s="11"/>
    </row>
    <row r="7234" spans="59:60" x14ac:dyDescent="0.25">
      <c r="BG7234" s="10"/>
      <c r="BH7234" s="11"/>
    </row>
    <row r="7235" spans="59:60" x14ac:dyDescent="0.25">
      <c r="BG7235" s="10"/>
      <c r="BH7235" s="11"/>
    </row>
    <row r="7236" spans="59:60" x14ac:dyDescent="0.25">
      <c r="BG7236" s="10"/>
      <c r="BH7236" s="11"/>
    </row>
    <row r="7237" spans="59:60" x14ac:dyDescent="0.25">
      <c r="BG7237" s="10"/>
      <c r="BH7237" s="11"/>
    </row>
    <row r="7238" spans="59:60" x14ac:dyDescent="0.25">
      <c r="BG7238" s="10"/>
      <c r="BH7238" s="11"/>
    </row>
    <row r="7239" spans="59:60" x14ac:dyDescent="0.25">
      <c r="BG7239" s="10"/>
      <c r="BH7239" s="11"/>
    </row>
    <row r="7240" spans="59:60" x14ac:dyDescent="0.25">
      <c r="BG7240" s="10"/>
      <c r="BH7240" s="11"/>
    </row>
    <row r="7241" spans="59:60" x14ac:dyDescent="0.25">
      <c r="BG7241" s="10"/>
      <c r="BH7241" s="11"/>
    </row>
    <row r="7242" spans="59:60" x14ac:dyDescent="0.25">
      <c r="BG7242" s="10"/>
      <c r="BH7242" s="11"/>
    </row>
    <row r="7243" spans="59:60" x14ac:dyDescent="0.25">
      <c r="BG7243" s="10"/>
      <c r="BH7243" s="11"/>
    </row>
    <row r="7244" spans="59:60" x14ac:dyDescent="0.25">
      <c r="BG7244" s="10"/>
      <c r="BH7244" s="11"/>
    </row>
    <row r="7245" spans="59:60" x14ac:dyDescent="0.25">
      <c r="BG7245" s="10"/>
      <c r="BH7245" s="11"/>
    </row>
    <row r="7246" spans="59:60" x14ac:dyDescent="0.25">
      <c r="BG7246" s="10"/>
      <c r="BH7246" s="11"/>
    </row>
    <row r="7247" spans="59:60" x14ac:dyDescent="0.25">
      <c r="BG7247" s="10"/>
      <c r="BH7247" s="11"/>
    </row>
    <row r="7248" spans="59:60" x14ac:dyDescent="0.25">
      <c r="BG7248" s="10"/>
      <c r="BH7248" s="11"/>
    </row>
    <row r="7249" spans="59:60" x14ac:dyDescent="0.25">
      <c r="BG7249" s="10"/>
      <c r="BH7249" s="11"/>
    </row>
    <row r="7250" spans="59:60" x14ac:dyDescent="0.25">
      <c r="BG7250" s="10"/>
      <c r="BH7250" s="11"/>
    </row>
    <row r="7251" spans="59:60" x14ac:dyDescent="0.25">
      <c r="BG7251" s="10"/>
      <c r="BH7251" s="11"/>
    </row>
    <row r="7252" spans="59:60" x14ac:dyDescent="0.25">
      <c r="BG7252" s="10"/>
      <c r="BH7252" s="11"/>
    </row>
    <row r="7253" spans="59:60" x14ac:dyDescent="0.25">
      <c r="BG7253" s="10"/>
      <c r="BH7253" s="11"/>
    </row>
    <row r="7254" spans="59:60" x14ac:dyDescent="0.25">
      <c r="BG7254" s="10"/>
      <c r="BH7254" s="11"/>
    </row>
    <row r="7255" spans="59:60" x14ac:dyDescent="0.25">
      <c r="BG7255" s="10"/>
      <c r="BH7255" s="11"/>
    </row>
    <row r="7256" spans="59:60" x14ac:dyDescent="0.25">
      <c r="BG7256" s="10"/>
      <c r="BH7256" s="11"/>
    </row>
    <row r="7257" spans="59:60" x14ac:dyDescent="0.25">
      <c r="BG7257" s="10"/>
      <c r="BH7257" s="11"/>
    </row>
    <row r="7258" spans="59:60" x14ac:dyDescent="0.25">
      <c r="BG7258" s="10"/>
      <c r="BH7258" s="11"/>
    </row>
    <row r="7259" spans="59:60" x14ac:dyDescent="0.25">
      <c r="BG7259" s="10"/>
      <c r="BH7259" s="11"/>
    </row>
    <row r="7260" spans="59:60" x14ac:dyDescent="0.25">
      <c r="BG7260" s="10"/>
      <c r="BH7260" s="11"/>
    </row>
    <row r="7261" spans="59:60" x14ac:dyDescent="0.25">
      <c r="BG7261" s="10"/>
      <c r="BH7261" s="11"/>
    </row>
    <row r="7262" spans="59:60" x14ac:dyDescent="0.25">
      <c r="BG7262" s="10"/>
      <c r="BH7262" s="11"/>
    </row>
    <row r="7263" spans="59:60" x14ac:dyDescent="0.25">
      <c r="BG7263" s="10"/>
      <c r="BH7263" s="11"/>
    </row>
    <row r="7264" spans="59:60" x14ac:dyDescent="0.25">
      <c r="BG7264" s="10"/>
      <c r="BH7264" s="11"/>
    </row>
    <row r="7265" spans="59:60" x14ac:dyDescent="0.25">
      <c r="BG7265" s="10"/>
      <c r="BH7265" s="11"/>
    </row>
    <row r="7266" spans="59:60" x14ac:dyDescent="0.25">
      <c r="BG7266" s="10"/>
      <c r="BH7266" s="11"/>
    </row>
    <row r="7267" spans="59:60" x14ac:dyDescent="0.25">
      <c r="BG7267" s="10"/>
      <c r="BH7267" s="11"/>
    </row>
    <row r="7268" spans="59:60" x14ac:dyDescent="0.25">
      <c r="BG7268" s="10"/>
      <c r="BH7268" s="11"/>
    </row>
    <row r="7269" spans="59:60" x14ac:dyDescent="0.25">
      <c r="BG7269" s="10"/>
      <c r="BH7269" s="11"/>
    </row>
    <row r="7270" spans="59:60" x14ac:dyDescent="0.25">
      <c r="BG7270" s="10"/>
      <c r="BH7270" s="11"/>
    </row>
    <row r="7271" spans="59:60" x14ac:dyDescent="0.25">
      <c r="BG7271" s="10"/>
      <c r="BH7271" s="11"/>
    </row>
    <row r="7272" spans="59:60" x14ac:dyDescent="0.25">
      <c r="BG7272" s="10"/>
      <c r="BH7272" s="11"/>
    </row>
    <row r="7273" spans="59:60" x14ac:dyDescent="0.25">
      <c r="BG7273" s="10"/>
      <c r="BH7273" s="11"/>
    </row>
    <row r="7274" spans="59:60" x14ac:dyDescent="0.25">
      <c r="BG7274" s="10"/>
      <c r="BH7274" s="11"/>
    </row>
    <row r="7275" spans="59:60" x14ac:dyDescent="0.25">
      <c r="BG7275" s="10"/>
      <c r="BH7275" s="11"/>
    </row>
    <row r="7276" spans="59:60" x14ac:dyDescent="0.25">
      <c r="BG7276" s="10"/>
      <c r="BH7276" s="11"/>
    </row>
    <row r="7277" spans="59:60" x14ac:dyDescent="0.25">
      <c r="BG7277" s="10"/>
      <c r="BH7277" s="11"/>
    </row>
    <row r="7278" spans="59:60" x14ac:dyDescent="0.25">
      <c r="BG7278" s="10"/>
      <c r="BH7278" s="11"/>
    </row>
    <row r="7279" spans="59:60" x14ac:dyDescent="0.25">
      <c r="BG7279" s="10"/>
      <c r="BH7279" s="11"/>
    </row>
    <row r="7280" spans="59:60" x14ac:dyDescent="0.25">
      <c r="BG7280" s="10"/>
      <c r="BH7280" s="11"/>
    </row>
    <row r="7281" spans="59:60" x14ac:dyDescent="0.25">
      <c r="BG7281" s="10"/>
      <c r="BH7281" s="11"/>
    </row>
    <row r="7282" spans="59:60" x14ac:dyDescent="0.25">
      <c r="BG7282" s="10"/>
      <c r="BH7282" s="11"/>
    </row>
    <row r="7283" spans="59:60" x14ac:dyDescent="0.25">
      <c r="BG7283" s="10"/>
      <c r="BH7283" s="11"/>
    </row>
    <row r="7284" spans="59:60" x14ac:dyDescent="0.25">
      <c r="BG7284" s="10"/>
      <c r="BH7284" s="11"/>
    </row>
    <row r="7285" spans="59:60" x14ac:dyDescent="0.25">
      <c r="BG7285" s="10"/>
      <c r="BH7285" s="11"/>
    </row>
    <row r="7286" spans="59:60" x14ac:dyDescent="0.25">
      <c r="BG7286" s="10"/>
      <c r="BH7286" s="11"/>
    </row>
    <row r="7287" spans="59:60" x14ac:dyDescent="0.25">
      <c r="BG7287" s="10"/>
      <c r="BH7287" s="11"/>
    </row>
    <row r="7288" spans="59:60" x14ac:dyDescent="0.25">
      <c r="BG7288" s="10"/>
      <c r="BH7288" s="11"/>
    </row>
    <row r="7289" spans="59:60" x14ac:dyDescent="0.25">
      <c r="BG7289" s="10"/>
      <c r="BH7289" s="11"/>
    </row>
    <row r="7290" spans="59:60" x14ac:dyDescent="0.25">
      <c r="BG7290" s="10"/>
      <c r="BH7290" s="11"/>
    </row>
    <row r="7291" spans="59:60" x14ac:dyDescent="0.25">
      <c r="BG7291" s="10"/>
      <c r="BH7291" s="11"/>
    </row>
    <row r="7292" spans="59:60" x14ac:dyDescent="0.25">
      <c r="BG7292" s="10"/>
      <c r="BH7292" s="11"/>
    </row>
    <row r="7293" spans="59:60" x14ac:dyDescent="0.25">
      <c r="BG7293" s="10"/>
      <c r="BH7293" s="11"/>
    </row>
    <row r="7294" spans="59:60" x14ac:dyDescent="0.25">
      <c r="BG7294" s="10"/>
      <c r="BH7294" s="11"/>
    </row>
    <row r="7295" spans="59:60" x14ac:dyDescent="0.25">
      <c r="BG7295" s="10"/>
      <c r="BH7295" s="11"/>
    </row>
    <row r="7296" spans="59:60" x14ac:dyDescent="0.25">
      <c r="BG7296" s="10"/>
      <c r="BH7296" s="11"/>
    </row>
    <row r="7297" spans="59:60" x14ac:dyDescent="0.25">
      <c r="BG7297" s="10"/>
      <c r="BH7297" s="11"/>
    </row>
    <row r="7298" spans="59:60" x14ac:dyDescent="0.25">
      <c r="BG7298" s="10"/>
      <c r="BH7298" s="11"/>
    </row>
    <row r="7299" spans="59:60" x14ac:dyDescent="0.25">
      <c r="BG7299" s="10"/>
      <c r="BH7299" s="11"/>
    </row>
    <row r="7300" spans="59:60" x14ac:dyDescent="0.25">
      <c r="BG7300" s="10"/>
      <c r="BH7300" s="11"/>
    </row>
    <row r="7301" spans="59:60" x14ac:dyDescent="0.25">
      <c r="BG7301" s="10"/>
      <c r="BH7301" s="11"/>
    </row>
    <row r="7302" spans="59:60" x14ac:dyDescent="0.25">
      <c r="BG7302" s="10"/>
      <c r="BH7302" s="11"/>
    </row>
    <row r="7303" spans="59:60" x14ac:dyDescent="0.25">
      <c r="BG7303" s="10"/>
      <c r="BH7303" s="11"/>
    </row>
    <row r="7304" spans="59:60" x14ac:dyDescent="0.25">
      <c r="BG7304" s="10"/>
      <c r="BH7304" s="11"/>
    </row>
    <row r="7305" spans="59:60" x14ac:dyDescent="0.25">
      <c r="BG7305" s="10"/>
      <c r="BH7305" s="11"/>
    </row>
    <row r="7306" spans="59:60" x14ac:dyDescent="0.25">
      <c r="BG7306" s="10"/>
      <c r="BH7306" s="11"/>
    </row>
    <row r="7307" spans="59:60" x14ac:dyDescent="0.25">
      <c r="BG7307" s="10"/>
      <c r="BH7307" s="11"/>
    </row>
    <row r="7308" spans="59:60" x14ac:dyDescent="0.25">
      <c r="BG7308" s="10"/>
      <c r="BH7308" s="11"/>
    </row>
    <row r="7309" spans="59:60" x14ac:dyDescent="0.25">
      <c r="BG7309" s="10"/>
      <c r="BH7309" s="11"/>
    </row>
    <row r="7310" spans="59:60" x14ac:dyDescent="0.25">
      <c r="BG7310" s="10"/>
      <c r="BH7310" s="11"/>
    </row>
    <row r="7311" spans="59:60" x14ac:dyDescent="0.25">
      <c r="BG7311" s="10"/>
      <c r="BH7311" s="11"/>
    </row>
    <row r="7312" spans="59:60" x14ac:dyDescent="0.25">
      <c r="BG7312" s="10"/>
      <c r="BH7312" s="11"/>
    </row>
    <row r="7313" spans="59:60" x14ac:dyDescent="0.25">
      <c r="BG7313" s="10"/>
      <c r="BH7313" s="11"/>
    </row>
    <row r="7314" spans="59:60" x14ac:dyDescent="0.25">
      <c r="BG7314" s="10"/>
      <c r="BH7314" s="11"/>
    </row>
    <row r="7315" spans="59:60" x14ac:dyDescent="0.25">
      <c r="BG7315" s="10"/>
      <c r="BH7315" s="11"/>
    </row>
    <row r="7316" spans="59:60" x14ac:dyDescent="0.25">
      <c r="BG7316" s="10"/>
      <c r="BH7316" s="11"/>
    </row>
    <row r="7317" spans="59:60" x14ac:dyDescent="0.25">
      <c r="BG7317" s="10"/>
      <c r="BH7317" s="11"/>
    </row>
    <row r="7318" spans="59:60" x14ac:dyDescent="0.25">
      <c r="BG7318" s="10"/>
      <c r="BH7318" s="11"/>
    </row>
    <row r="7319" spans="59:60" x14ac:dyDescent="0.25">
      <c r="BG7319" s="10"/>
      <c r="BH7319" s="11"/>
    </row>
    <row r="7320" spans="59:60" x14ac:dyDescent="0.25">
      <c r="BG7320" s="10"/>
      <c r="BH7320" s="11"/>
    </row>
    <row r="7321" spans="59:60" x14ac:dyDescent="0.25">
      <c r="BG7321" s="10"/>
      <c r="BH7321" s="11"/>
    </row>
    <row r="7322" spans="59:60" x14ac:dyDescent="0.25">
      <c r="BG7322" s="10"/>
      <c r="BH7322" s="11"/>
    </row>
    <row r="7323" spans="59:60" x14ac:dyDescent="0.25">
      <c r="BG7323" s="10"/>
      <c r="BH7323" s="11"/>
    </row>
    <row r="7324" spans="59:60" x14ac:dyDescent="0.25">
      <c r="BG7324" s="10"/>
      <c r="BH7324" s="11"/>
    </row>
    <row r="7325" spans="59:60" x14ac:dyDescent="0.25">
      <c r="BG7325" s="10"/>
      <c r="BH7325" s="11"/>
    </row>
    <row r="7326" spans="59:60" x14ac:dyDescent="0.25">
      <c r="BG7326" s="10"/>
      <c r="BH7326" s="11"/>
    </row>
    <row r="7327" spans="59:60" x14ac:dyDescent="0.25">
      <c r="BG7327" s="10"/>
      <c r="BH7327" s="11"/>
    </row>
    <row r="7328" spans="59:60" x14ac:dyDescent="0.25">
      <c r="BG7328" s="10"/>
      <c r="BH7328" s="11"/>
    </row>
    <row r="7329" spans="59:60" x14ac:dyDescent="0.25">
      <c r="BG7329" s="10"/>
      <c r="BH7329" s="11"/>
    </row>
    <row r="7330" spans="59:60" x14ac:dyDescent="0.25">
      <c r="BG7330" s="10"/>
      <c r="BH7330" s="11"/>
    </row>
    <row r="7331" spans="59:60" x14ac:dyDescent="0.25">
      <c r="BG7331" s="10"/>
      <c r="BH7331" s="11"/>
    </row>
    <row r="7332" spans="59:60" x14ac:dyDescent="0.25">
      <c r="BG7332" s="10"/>
      <c r="BH7332" s="11"/>
    </row>
    <row r="7333" spans="59:60" x14ac:dyDescent="0.25">
      <c r="BG7333" s="10"/>
      <c r="BH7333" s="11"/>
    </row>
    <row r="7334" spans="59:60" x14ac:dyDescent="0.25">
      <c r="BG7334" s="10"/>
      <c r="BH7334" s="11"/>
    </row>
    <row r="7335" spans="59:60" x14ac:dyDescent="0.25">
      <c r="BG7335" s="10"/>
      <c r="BH7335" s="11"/>
    </row>
    <row r="7336" spans="59:60" x14ac:dyDescent="0.25">
      <c r="BG7336" s="10"/>
      <c r="BH7336" s="11"/>
    </row>
    <row r="7337" spans="59:60" x14ac:dyDescent="0.25">
      <c r="BG7337" s="10"/>
      <c r="BH7337" s="11"/>
    </row>
    <row r="7338" spans="59:60" x14ac:dyDescent="0.25">
      <c r="BG7338" s="10"/>
      <c r="BH7338" s="11"/>
    </row>
    <row r="7339" spans="59:60" x14ac:dyDescent="0.25">
      <c r="BG7339" s="10"/>
      <c r="BH7339" s="11"/>
    </row>
    <row r="7340" spans="59:60" x14ac:dyDescent="0.25">
      <c r="BG7340" s="10"/>
      <c r="BH7340" s="11"/>
    </row>
    <row r="7341" spans="59:60" x14ac:dyDescent="0.25">
      <c r="BG7341" s="10"/>
      <c r="BH7341" s="11"/>
    </row>
    <row r="7342" spans="59:60" x14ac:dyDescent="0.25">
      <c r="BG7342" s="10"/>
      <c r="BH7342" s="11"/>
    </row>
    <row r="7343" spans="59:60" x14ac:dyDescent="0.25">
      <c r="BG7343" s="10"/>
      <c r="BH7343" s="11"/>
    </row>
    <row r="7344" spans="59:60" x14ac:dyDescent="0.25">
      <c r="BG7344" s="10"/>
      <c r="BH7344" s="11"/>
    </row>
    <row r="7345" spans="59:60" x14ac:dyDescent="0.25">
      <c r="BG7345" s="10"/>
      <c r="BH7345" s="11"/>
    </row>
    <row r="7346" spans="59:60" x14ac:dyDescent="0.25">
      <c r="BG7346" s="10"/>
      <c r="BH7346" s="11"/>
    </row>
    <row r="7347" spans="59:60" x14ac:dyDescent="0.25">
      <c r="BG7347" s="10"/>
      <c r="BH7347" s="11"/>
    </row>
    <row r="7348" spans="59:60" x14ac:dyDescent="0.25">
      <c r="BG7348" s="10"/>
      <c r="BH7348" s="11"/>
    </row>
    <row r="7349" spans="59:60" x14ac:dyDescent="0.25">
      <c r="BG7349" s="10"/>
      <c r="BH7349" s="11"/>
    </row>
    <row r="7350" spans="59:60" x14ac:dyDescent="0.25">
      <c r="BG7350" s="10"/>
      <c r="BH7350" s="11"/>
    </row>
    <row r="7351" spans="59:60" x14ac:dyDescent="0.25">
      <c r="BG7351" s="10"/>
      <c r="BH7351" s="11"/>
    </row>
    <row r="7352" spans="59:60" x14ac:dyDescent="0.25">
      <c r="BG7352" s="10"/>
      <c r="BH7352" s="11"/>
    </row>
    <row r="7353" spans="59:60" x14ac:dyDescent="0.25">
      <c r="BG7353" s="10"/>
      <c r="BH7353" s="11"/>
    </row>
    <row r="7354" spans="59:60" x14ac:dyDescent="0.25">
      <c r="BG7354" s="10"/>
      <c r="BH7354" s="11"/>
    </row>
    <row r="7355" spans="59:60" x14ac:dyDescent="0.25">
      <c r="BG7355" s="10"/>
      <c r="BH7355" s="11"/>
    </row>
    <row r="7356" spans="59:60" x14ac:dyDescent="0.25">
      <c r="BG7356" s="10"/>
      <c r="BH7356" s="11"/>
    </row>
    <row r="7357" spans="59:60" x14ac:dyDescent="0.25">
      <c r="BG7357" s="10"/>
      <c r="BH7357" s="11"/>
    </row>
    <row r="7358" spans="59:60" x14ac:dyDescent="0.25">
      <c r="BG7358" s="10"/>
      <c r="BH7358" s="11"/>
    </row>
    <row r="7359" spans="59:60" x14ac:dyDescent="0.25">
      <c r="BG7359" s="10"/>
      <c r="BH7359" s="11"/>
    </row>
    <row r="7360" spans="59:60" x14ac:dyDescent="0.25">
      <c r="BG7360" s="10"/>
      <c r="BH7360" s="11"/>
    </row>
    <row r="7361" spans="59:60" x14ac:dyDescent="0.25">
      <c r="BG7361" s="10"/>
      <c r="BH7361" s="11"/>
    </row>
    <row r="7362" spans="59:60" x14ac:dyDescent="0.25">
      <c r="BG7362" s="10"/>
      <c r="BH7362" s="11"/>
    </row>
    <row r="7363" spans="59:60" x14ac:dyDescent="0.25">
      <c r="BG7363" s="10"/>
      <c r="BH7363" s="11"/>
    </row>
    <row r="7364" spans="59:60" x14ac:dyDescent="0.25">
      <c r="BG7364" s="10"/>
      <c r="BH7364" s="11"/>
    </row>
    <row r="7365" spans="59:60" x14ac:dyDescent="0.25">
      <c r="BG7365" s="10"/>
      <c r="BH7365" s="11"/>
    </row>
    <row r="7366" spans="59:60" x14ac:dyDescent="0.25">
      <c r="BG7366" s="10"/>
      <c r="BH7366" s="11"/>
    </row>
    <row r="7367" spans="59:60" x14ac:dyDescent="0.25">
      <c r="BG7367" s="10"/>
      <c r="BH7367" s="11"/>
    </row>
    <row r="7368" spans="59:60" x14ac:dyDescent="0.25">
      <c r="BG7368" s="10"/>
      <c r="BH7368" s="11"/>
    </row>
    <row r="7369" spans="59:60" x14ac:dyDescent="0.25">
      <c r="BG7369" s="10"/>
      <c r="BH7369" s="11"/>
    </row>
    <row r="7370" spans="59:60" x14ac:dyDescent="0.25">
      <c r="BG7370" s="10"/>
      <c r="BH7370" s="11"/>
    </row>
    <row r="7371" spans="59:60" x14ac:dyDescent="0.25">
      <c r="BG7371" s="10"/>
      <c r="BH7371" s="11"/>
    </row>
    <row r="7372" spans="59:60" x14ac:dyDescent="0.25">
      <c r="BG7372" s="10"/>
      <c r="BH7372" s="11"/>
    </row>
    <row r="7373" spans="59:60" x14ac:dyDescent="0.25">
      <c r="BG7373" s="10"/>
      <c r="BH7373" s="11"/>
    </row>
    <row r="7374" spans="59:60" x14ac:dyDescent="0.25">
      <c r="BG7374" s="10"/>
      <c r="BH7374" s="11"/>
    </row>
    <row r="7375" spans="59:60" x14ac:dyDescent="0.25">
      <c r="BG7375" s="10"/>
      <c r="BH7375" s="11"/>
    </row>
    <row r="7376" spans="59:60" x14ac:dyDescent="0.25">
      <c r="BG7376" s="10"/>
      <c r="BH7376" s="11"/>
    </row>
    <row r="7377" spans="59:60" x14ac:dyDescent="0.25">
      <c r="BG7377" s="10"/>
      <c r="BH7377" s="11"/>
    </row>
    <row r="7378" spans="59:60" x14ac:dyDescent="0.25">
      <c r="BG7378" s="10"/>
      <c r="BH7378" s="11"/>
    </row>
    <row r="7379" spans="59:60" x14ac:dyDescent="0.25">
      <c r="BG7379" s="10"/>
      <c r="BH7379" s="11"/>
    </row>
    <row r="7380" spans="59:60" x14ac:dyDescent="0.25">
      <c r="BG7380" s="10"/>
      <c r="BH7380" s="11"/>
    </row>
    <row r="7381" spans="59:60" x14ac:dyDescent="0.25">
      <c r="BG7381" s="10"/>
      <c r="BH7381" s="11"/>
    </row>
    <row r="7382" spans="59:60" x14ac:dyDescent="0.25">
      <c r="BG7382" s="10"/>
      <c r="BH7382" s="11"/>
    </row>
    <row r="7383" spans="59:60" x14ac:dyDescent="0.25">
      <c r="BG7383" s="10"/>
      <c r="BH7383" s="11"/>
    </row>
    <row r="7384" spans="59:60" x14ac:dyDescent="0.25">
      <c r="BG7384" s="10"/>
      <c r="BH7384" s="11"/>
    </row>
    <row r="7385" spans="59:60" x14ac:dyDescent="0.25">
      <c r="BG7385" s="10"/>
      <c r="BH7385" s="11"/>
    </row>
    <row r="7386" spans="59:60" x14ac:dyDescent="0.25">
      <c r="BG7386" s="10"/>
      <c r="BH7386" s="11"/>
    </row>
    <row r="7387" spans="59:60" x14ac:dyDescent="0.25">
      <c r="BG7387" s="10"/>
      <c r="BH7387" s="11"/>
    </row>
    <row r="7388" spans="59:60" x14ac:dyDescent="0.25">
      <c r="BG7388" s="10"/>
      <c r="BH7388" s="11"/>
    </row>
    <row r="7389" spans="59:60" x14ac:dyDescent="0.25">
      <c r="BG7389" s="10"/>
      <c r="BH7389" s="11"/>
    </row>
    <row r="7390" spans="59:60" x14ac:dyDescent="0.25">
      <c r="BG7390" s="10"/>
      <c r="BH7390" s="11"/>
    </row>
    <row r="7391" spans="59:60" x14ac:dyDescent="0.25">
      <c r="BG7391" s="10"/>
      <c r="BH7391" s="11"/>
    </row>
    <row r="7392" spans="59:60" x14ac:dyDescent="0.25">
      <c r="BG7392" s="10"/>
      <c r="BH7392" s="11"/>
    </row>
    <row r="7393" spans="59:60" x14ac:dyDescent="0.25">
      <c r="BG7393" s="10"/>
      <c r="BH7393" s="11"/>
    </row>
    <row r="7394" spans="59:60" x14ac:dyDescent="0.25">
      <c r="BG7394" s="10"/>
      <c r="BH7394" s="11"/>
    </row>
    <row r="7395" spans="59:60" x14ac:dyDescent="0.25">
      <c r="BG7395" s="10"/>
      <c r="BH7395" s="11"/>
    </row>
    <row r="7396" spans="59:60" x14ac:dyDescent="0.25">
      <c r="BG7396" s="10"/>
      <c r="BH7396" s="11"/>
    </row>
    <row r="7397" spans="59:60" x14ac:dyDescent="0.25">
      <c r="BG7397" s="10"/>
      <c r="BH7397" s="11"/>
    </row>
    <row r="7398" spans="59:60" x14ac:dyDescent="0.25">
      <c r="BG7398" s="10"/>
      <c r="BH7398" s="11"/>
    </row>
    <row r="7399" spans="59:60" x14ac:dyDescent="0.25">
      <c r="BG7399" s="10"/>
      <c r="BH7399" s="11"/>
    </row>
    <row r="7400" spans="59:60" x14ac:dyDescent="0.25">
      <c r="BG7400" s="10"/>
      <c r="BH7400" s="11"/>
    </row>
    <row r="7401" spans="59:60" x14ac:dyDescent="0.25">
      <c r="BG7401" s="10"/>
      <c r="BH7401" s="11"/>
    </row>
    <row r="7402" spans="59:60" x14ac:dyDescent="0.25">
      <c r="BG7402" s="10"/>
      <c r="BH7402" s="11"/>
    </row>
    <row r="7403" spans="59:60" x14ac:dyDescent="0.25">
      <c r="BG7403" s="10"/>
      <c r="BH7403" s="11"/>
    </row>
    <row r="7404" spans="59:60" x14ac:dyDescent="0.25">
      <c r="BG7404" s="10"/>
      <c r="BH7404" s="11"/>
    </row>
    <row r="7405" spans="59:60" x14ac:dyDescent="0.25">
      <c r="BG7405" s="10"/>
      <c r="BH7405" s="11"/>
    </row>
    <row r="7406" spans="59:60" x14ac:dyDescent="0.25">
      <c r="BG7406" s="10"/>
      <c r="BH7406" s="11"/>
    </row>
    <row r="7407" spans="59:60" x14ac:dyDescent="0.25">
      <c r="BG7407" s="10"/>
      <c r="BH7407" s="11"/>
    </row>
    <row r="7408" spans="59:60" x14ac:dyDescent="0.25">
      <c r="BG7408" s="10"/>
      <c r="BH7408" s="11"/>
    </row>
    <row r="7409" spans="59:60" x14ac:dyDescent="0.25">
      <c r="BG7409" s="10"/>
      <c r="BH7409" s="11"/>
    </row>
    <row r="7410" spans="59:60" x14ac:dyDescent="0.25">
      <c r="BG7410" s="10"/>
      <c r="BH7410" s="11"/>
    </row>
    <row r="7411" spans="59:60" x14ac:dyDescent="0.25">
      <c r="BG7411" s="10"/>
      <c r="BH7411" s="11"/>
    </row>
    <row r="7412" spans="59:60" x14ac:dyDescent="0.25">
      <c r="BG7412" s="10"/>
      <c r="BH7412" s="11"/>
    </row>
    <row r="7413" spans="59:60" x14ac:dyDescent="0.25">
      <c r="BG7413" s="10"/>
      <c r="BH7413" s="11"/>
    </row>
    <row r="7414" spans="59:60" x14ac:dyDescent="0.25">
      <c r="BG7414" s="10"/>
      <c r="BH7414" s="11"/>
    </row>
    <row r="7415" spans="59:60" x14ac:dyDescent="0.25">
      <c r="BG7415" s="10"/>
      <c r="BH7415" s="11"/>
    </row>
    <row r="7416" spans="59:60" x14ac:dyDescent="0.25">
      <c r="BG7416" s="10"/>
      <c r="BH7416" s="11"/>
    </row>
    <row r="7417" spans="59:60" x14ac:dyDescent="0.25">
      <c r="BG7417" s="10"/>
      <c r="BH7417" s="11"/>
    </row>
    <row r="7418" spans="59:60" x14ac:dyDescent="0.25">
      <c r="BG7418" s="10"/>
      <c r="BH7418" s="11"/>
    </row>
    <row r="7419" spans="59:60" x14ac:dyDescent="0.25">
      <c r="BG7419" s="10"/>
      <c r="BH7419" s="11"/>
    </row>
    <row r="7420" spans="59:60" x14ac:dyDescent="0.25">
      <c r="BG7420" s="10"/>
      <c r="BH7420" s="11"/>
    </row>
    <row r="7421" spans="59:60" x14ac:dyDescent="0.25">
      <c r="BG7421" s="10"/>
      <c r="BH7421" s="11"/>
    </row>
    <row r="7422" spans="59:60" x14ac:dyDescent="0.25">
      <c r="BG7422" s="10"/>
      <c r="BH7422" s="11"/>
    </row>
    <row r="7423" spans="59:60" x14ac:dyDescent="0.25">
      <c r="BG7423" s="10"/>
      <c r="BH7423" s="11"/>
    </row>
    <row r="7424" spans="59:60" x14ac:dyDescent="0.25">
      <c r="BG7424" s="10"/>
      <c r="BH7424" s="11"/>
    </row>
    <row r="7425" spans="59:60" x14ac:dyDescent="0.25">
      <c r="BG7425" s="10"/>
      <c r="BH7425" s="11"/>
    </row>
    <row r="7426" spans="59:60" x14ac:dyDescent="0.25">
      <c r="BG7426" s="10"/>
      <c r="BH7426" s="11"/>
    </row>
    <row r="7427" spans="59:60" x14ac:dyDescent="0.25">
      <c r="BG7427" s="10"/>
      <c r="BH7427" s="11"/>
    </row>
    <row r="7428" spans="59:60" x14ac:dyDescent="0.25">
      <c r="BG7428" s="10"/>
      <c r="BH7428" s="11"/>
    </row>
    <row r="7429" spans="59:60" x14ac:dyDescent="0.25">
      <c r="BG7429" s="10"/>
      <c r="BH7429" s="11"/>
    </row>
    <row r="7430" spans="59:60" x14ac:dyDescent="0.25">
      <c r="BG7430" s="10"/>
      <c r="BH7430" s="11"/>
    </row>
    <row r="7431" spans="59:60" x14ac:dyDescent="0.25">
      <c r="BG7431" s="10"/>
      <c r="BH7431" s="11"/>
    </row>
    <row r="7432" spans="59:60" x14ac:dyDescent="0.25">
      <c r="BG7432" s="10"/>
      <c r="BH7432" s="11"/>
    </row>
    <row r="7433" spans="59:60" x14ac:dyDescent="0.25">
      <c r="BG7433" s="10"/>
      <c r="BH7433" s="11"/>
    </row>
    <row r="7434" spans="59:60" x14ac:dyDescent="0.25">
      <c r="BG7434" s="10"/>
      <c r="BH7434" s="11"/>
    </row>
    <row r="7435" spans="59:60" x14ac:dyDescent="0.25">
      <c r="BG7435" s="10"/>
      <c r="BH7435" s="11"/>
    </row>
    <row r="7436" spans="59:60" x14ac:dyDescent="0.25">
      <c r="BG7436" s="10"/>
      <c r="BH7436" s="11"/>
    </row>
    <row r="7437" spans="59:60" x14ac:dyDescent="0.25">
      <c r="BG7437" s="10"/>
      <c r="BH7437" s="11"/>
    </row>
    <row r="7438" spans="59:60" x14ac:dyDescent="0.25">
      <c r="BG7438" s="10"/>
      <c r="BH7438" s="11"/>
    </row>
    <row r="7439" spans="59:60" x14ac:dyDescent="0.25">
      <c r="BG7439" s="10"/>
      <c r="BH7439" s="11"/>
    </row>
    <row r="7440" spans="59:60" x14ac:dyDescent="0.25">
      <c r="BG7440" s="10"/>
      <c r="BH7440" s="11"/>
    </row>
    <row r="7441" spans="59:60" x14ac:dyDescent="0.25">
      <c r="BG7441" s="10"/>
      <c r="BH7441" s="11"/>
    </row>
    <row r="7442" spans="59:60" x14ac:dyDescent="0.25">
      <c r="BG7442" s="10"/>
      <c r="BH7442" s="11"/>
    </row>
    <row r="7443" spans="59:60" x14ac:dyDescent="0.25">
      <c r="BG7443" s="10"/>
      <c r="BH7443" s="11"/>
    </row>
    <row r="7444" spans="59:60" x14ac:dyDescent="0.25">
      <c r="BG7444" s="10"/>
      <c r="BH7444" s="11"/>
    </row>
    <row r="7445" spans="59:60" x14ac:dyDescent="0.25">
      <c r="BG7445" s="10"/>
      <c r="BH7445" s="11"/>
    </row>
    <row r="7446" spans="59:60" x14ac:dyDescent="0.25">
      <c r="BG7446" s="10"/>
      <c r="BH7446" s="11"/>
    </row>
    <row r="7447" spans="59:60" x14ac:dyDescent="0.25">
      <c r="BG7447" s="10"/>
      <c r="BH7447" s="11"/>
    </row>
    <row r="7448" spans="59:60" x14ac:dyDescent="0.25">
      <c r="BG7448" s="10"/>
      <c r="BH7448" s="11"/>
    </row>
    <row r="7449" spans="59:60" x14ac:dyDescent="0.25">
      <c r="BG7449" s="10"/>
      <c r="BH7449" s="11"/>
    </row>
    <row r="7450" spans="59:60" x14ac:dyDescent="0.25">
      <c r="BG7450" s="10"/>
      <c r="BH7450" s="11"/>
    </row>
    <row r="7451" spans="59:60" x14ac:dyDescent="0.25">
      <c r="BG7451" s="10"/>
      <c r="BH7451" s="11"/>
    </row>
    <row r="7452" spans="59:60" x14ac:dyDescent="0.25">
      <c r="BG7452" s="10"/>
      <c r="BH7452" s="11"/>
    </row>
    <row r="7453" spans="59:60" x14ac:dyDescent="0.25">
      <c r="BG7453" s="10"/>
      <c r="BH7453" s="11"/>
    </row>
    <row r="7454" spans="59:60" x14ac:dyDescent="0.25">
      <c r="BG7454" s="10"/>
      <c r="BH7454" s="11"/>
    </row>
    <row r="7455" spans="59:60" x14ac:dyDescent="0.25">
      <c r="BG7455" s="10"/>
      <c r="BH7455" s="11"/>
    </row>
    <row r="7456" spans="59:60" x14ac:dyDescent="0.25">
      <c r="BG7456" s="10"/>
      <c r="BH7456" s="11"/>
    </row>
    <row r="7457" spans="59:60" x14ac:dyDescent="0.25">
      <c r="BG7457" s="10"/>
      <c r="BH7457" s="11"/>
    </row>
    <row r="7458" spans="59:60" x14ac:dyDescent="0.25">
      <c r="BG7458" s="10"/>
      <c r="BH7458" s="11"/>
    </row>
    <row r="7459" spans="59:60" x14ac:dyDescent="0.25">
      <c r="BG7459" s="10"/>
      <c r="BH7459" s="11"/>
    </row>
    <row r="7460" spans="59:60" x14ac:dyDescent="0.25">
      <c r="BG7460" s="10"/>
      <c r="BH7460" s="11"/>
    </row>
    <row r="7461" spans="59:60" x14ac:dyDescent="0.25">
      <c r="BG7461" s="10"/>
      <c r="BH7461" s="11"/>
    </row>
    <row r="7462" spans="59:60" x14ac:dyDescent="0.25">
      <c r="BG7462" s="10"/>
      <c r="BH7462" s="11"/>
    </row>
    <row r="7463" spans="59:60" x14ac:dyDescent="0.25">
      <c r="BG7463" s="10"/>
      <c r="BH7463" s="11"/>
    </row>
    <row r="7464" spans="59:60" x14ac:dyDescent="0.25">
      <c r="BG7464" s="10"/>
      <c r="BH7464" s="11"/>
    </row>
    <row r="7465" spans="59:60" x14ac:dyDescent="0.25">
      <c r="BG7465" s="10"/>
      <c r="BH7465" s="11"/>
    </row>
    <row r="7466" spans="59:60" x14ac:dyDescent="0.25">
      <c r="BG7466" s="10"/>
      <c r="BH7466" s="11"/>
    </row>
    <row r="7467" spans="59:60" x14ac:dyDescent="0.25">
      <c r="BG7467" s="10"/>
      <c r="BH7467" s="11"/>
    </row>
    <row r="7468" spans="59:60" x14ac:dyDescent="0.25">
      <c r="BG7468" s="10"/>
      <c r="BH7468" s="11"/>
    </row>
    <row r="7469" spans="59:60" x14ac:dyDescent="0.25">
      <c r="BG7469" s="10"/>
      <c r="BH7469" s="11"/>
    </row>
    <row r="7470" spans="59:60" x14ac:dyDescent="0.25">
      <c r="BG7470" s="10"/>
      <c r="BH7470" s="11"/>
    </row>
    <row r="7471" spans="59:60" x14ac:dyDescent="0.25">
      <c r="BG7471" s="10"/>
      <c r="BH7471" s="11"/>
    </row>
    <row r="7472" spans="59:60" x14ac:dyDescent="0.25">
      <c r="BG7472" s="10"/>
      <c r="BH7472" s="11"/>
    </row>
    <row r="7473" spans="59:60" x14ac:dyDescent="0.25">
      <c r="BG7473" s="10"/>
      <c r="BH7473" s="11"/>
    </row>
    <row r="7474" spans="59:60" x14ac:dyDescent="0.25">
      <c r="BG7474" s="10"/>
      <c r="BH7474" s="11"/>
    </row>
    <row r="7475" spans="59:60" x14ac:dyDescent="0.25">
      <c r="BG7475" s="10"/>
      <c r="BH7475" s="11"/>
    </row>
    <row r="7476" spans="59:60" x14ac:dyDescent="0.25">
      <c r="BG7476" s="10"/>
      <c r="BH7476" s="11"/>
    </row>
    <row r="7477" spans="59:60" x14ac:dyDescent="0.25">
      <c r="BG7477" s="10"/>
      <c r="BH7477" s="11"/>
    </row>
    <row r="7478" spans="59:60" x14ac:dyDescent="0.25">
      <c r="BG7478" s="10"/>
      <c r="BH7478" s="11"/>
    </row>
    <row r="7479" spans="59:60" x14ac:dyDescent="0.25">
      <c r="BG7479" s="10"/>
      <c r="BH7479" s="11"/>
    </row>
    <row r="7480" spans="59:60" x14ac:dyDescent="0.25">
      <c r="BG7480" s="10"/>
      <c r="BH7480" s="11"/>
    </row>
    <row r="7481" spans="59:60" x14ac:dyDescent="0.25">
      <c r="BG7481" s="10"/>
      <c r="BH7481" s="11"/>
    </row>
    <row r="7482" spans="59:60" x14ac:dyDescent="0.25">
      <c r="BG7482" s="10"/>
      <c r="BH7482" s="11"/>
    </row>
    <row r="7483" spans="59:60" x14ac:dyDescent="0.25">
      <c r="BG7483" s="10"/>
      <c r="BH7483" s="11"/>
    </row>
    <row r="7484" spans="59:60" x14ac:dyDescent="0.25">
      <c r="BG7484" s="10"/>
      <c r="BH7484" s="11"/>
    </row>
    <row r="7485" spans="59:60" x14ac:dyDescent="0.25">
      <c r="BG7485" s="10"/>
      <c r="BH7485" s="11"/>
    </row>
    <row r="7486" spans="59:60" x14ac:dyDescent="0.25">
      <c r="BG7486" s="10"/>
      <c r="BH7486" s="11"/>
    </row>
    <row r="7487" spans="59:60" x14ac:dyDescent="0.25">
      <c r="BG7487" s="10"/>
      <c r="BH7487" s="11"/>
    </row>
    <row r="7488" spans="59:60" x14ac:dyDescent="0.25">
      <c r="BG7488" s="10"/>
      <c r="BH7488" s="11"/>
    </row>
    <row r="7489" spans="59:60" x14ac:dyDescent="0.25">
      <c r="BG7489" s="10"/>
      <c r="BH7489" s="11"/>
    </row>
    <row r="7490" spans="59:60" x14ac:dyDescent="0.25">
      <c r="BG7490" s="10"/>
      <c r="BH7490" s="11"/>
    </row>
    <row r="7491" spans="59:60" x14ac:dyDescent="0.25">
      <c r="BG7491" s="10"/>
      <c r="BH7491" s="11"/>
    </row>
    <row r="7492" spans="59:60" x14ac:dyDescent="0.25">
      <c r="BG7492" s="10"/>
      <c r="BH7492" s="11"/>
    </row>
    <row r="7493" spans="59:60" x14ac:dyDescent="0.25">
      <c r="BG7493" s="10"/>
      <c r="BH7493" s="11"/>
    </row>
    <row r="7494" spans="59:60" x14ac:dyDescent="0.25">
      <c r="BG7494" s="10"/>
      <c r="BH7494" s="11"/>
    </row>
    <row r="7495" spans="59:60" x14ac:dyDescent="0.25">
      <c r="BG7495" s="10"/>
      <c r="BH7495" s="11"/>
    </row>
    <row r="7496" spans="59:60" x14ac:dyDescent="0.25">
      <c r="BG7496" s="10"/>
      <c r="BH7496" s="11"/>
    </row>
    <row r="7497" spans="59:60" x14ac:dyDescent="0.25">
      <c r="BG7497" s="10"/>
      <c r="BH7497" s="11"/>
    </row>
    <row r="7498" spans="59:60" x14ac:dyDescent="0.25">
      <c r="BG7498" s="10"/>
      <c r="BH7498" s="11"/>
    </row>
    <row r="7499" spans="59:60" x14ac:dyDescent="0.25">
      <c r="BG7499" s="10"/>
      <c r="BH7499" s="11"/>
    </row>
    <row r="7500" spans="59:60" x14ac:dyDescent="0.25">
      <c r="BG7500" s="10"/>
      <c r="BH7500" s="11"/>
    </row>
    <row r="7501" spans="59:60" x14ac:dyDescent="0.25">
      <c r="BG7501" s="10"/>
      <c r="BH7501" s="11"/>
    </row>
    <row r="7502" spans="59:60" x14ac:dyDescent="0.25">
      <c r="BG7502" s="10"/>
      <c r="BH7502" s="11"/>
    </row>
    <row r="7503" spans="59:60" x14ac:dyDescent="0.25">
      <c r="BG7503" s="10"/>
      <c r="BH7503" s="11"/>
    </row>
    <row r="7504" spans="59:60" x14ac:dyDescent="0.25">
      <c r="BG7504" s="10"/>
      <c r="BH7504" s="11"/>
    </row>
    <row r="7505" spans="59:60" x14ac:dyDescent="0.25">
      <c r="BG7505" s="10"/>
      <c r="BH7505" s="11"/>
    </row>
    <row r="7506" spans="59:60" x14ac:dyDescent="0.25">
      <c r="BG7506" s="10"/>
      <c r="BH7506" s="11"/>
    </row>
    <row r="7507" spans="59:60" x14ac:dyDescent="0.25">
      <c r="BG7507" s="10"/>
      <c r="BH7507" s="11"/>
    </row>
    <row r="7508" spans="59:60" x14ac:dyDescent="0.25">
      <c r="BG7508" s="10"/>
      <c r="BH7508" s="11"/>
    </row>
    <row r="7509" spans="59:60" x14ac:dyDescent="0.25">
      <c r="BG7509" s="10"/>
      <c r="BH7509" s="11"/>
    </row>
    <row r="7510" spans="59:60" x14ac:dyDescent="0.25">
      <c r="BG7510" s="10"/>
      <c r="BH7510" s="11"/>
    </row>
    <row r="7511" spans="59:60" x14ac:dyDescent="0.25">
      <c r="BG7511" s="10"/>
      <c r="BH7511" s="11"/>
    </row>
    <row r="7512" spans="59:60" x14ac:dyDescent="0.25">
      <c r="BG7512" s="10"/>
      <c r="BH7512" s="11"/>
    </row>
    <row r="7513" spans="59:60" x14ac:dyDescent="0.25">
      <c r="BG7513" s="10"/>
      <c r="BH7513" s="11"/>
    </row>
    <row r="7514" spans="59:60" x14ac:dyDescent="0.25">
      <c r="BG7514" s="10"/>
      <c r="BH7514" s="11"/>
    </row>
    <row r="7515" spans="59:60" x14ac:dyDescent="0.25">
      <c r="BG7515" s="10"/>
      <c r="BH7515" s="11"/>
    </row>
    <row r="7516" spans="59:60" x14ac:dyDescent="0.25">
      <c r="BG7516" s="10"/>
      <c r="BH7516" s="11"/>
    </row>
    <row r="7517" spans="59:60" x14ac:dyDescent="0.25">
      <c r="BG7517" s="10"/>
      <c r="BH7517" s="11"/>
    </row>
    <row r="7518" spans="59:60" x14ac:dyDescent="0.25">
      <c r="BG7518" s="10"/>
      <c r="BH7518" s="11"/>
    </row>
    <row r="7519" spans="59:60" x14ac:dyDescent="0.25">
      <c r="BG7519" s="10"/>
      <c r="BH7519" s="11"/>
    </row>
    <row r="7520" spans="59:60" x14ac:dyDescent="0.25">
      <c r="BG7520" s="10"/>
      <c r="BH7520" s="11"/>
    </row>
    <row r="7521" spans="59:60" x14ac:dyDescent="0.25">
      <c r="BG7521" s="10"/>
      <c r="BH7521" s="11"/>
    </row>
    <row r="7522" spans="59:60" x14ac:dyDescent="0.25">
      <c r="BG7522" s="10"/>
      <c r="BH7522" s="11"/>
    </row>
    <row r="7523" spans="59:60" x14ac:dyDescent="0.25">
      <c r="BG7523" s="10"/>
      <c r="BH7523" s="11"/>
    </row>
    <row r="7524" spans="59:60" x14ac:dyDescent="0.25">
      <c r="BG7524" s="10"/>
      <c r="BH7524" s="11"/>
    </row>
    <row r="7525" spans="59:60" x14ac:dyDescent="0.25">
      <c r="BG7525" s="10"/>
      <c r="BH7525" s="11"/>
    </row>
    <row r="7526" spans="59:60" x14ac:dyDescent="0.25">
      <c r="BG7526" s="10"/>
      <c r="BH7526" s="11"/>
    </row>
    <row r="7527" spans="59:60" x14ac:dyDescent="0.25">
      <c r="BG7527" s="10"/>
      <c r="BH7527" s="11"/>
    </row>
    <row r="7528" spans="59:60" x14ac:dyDescent="0.25">
      <c r="BG7528" s="10"/>
      <c r="BH7528" s="11"/>
    </row>
    <row r="7529" spans="59:60" x14ac:dyDescent="0.25">
      <c r="BG7529" s="10"/>
      <c r="BH7529" s="11"/>
    </row>
    <row r="7530" spans="59:60" x14ac:dyDescent="0.25">
      <c r="BG7530" s="10"/>
      <c r="BH7530" s="11"/>
    </row>
    <row r="7531" spans="59:60" x14ac:dyDescent="0.25">
      <c r="BG7531" s="10"/>
      <c r="BH7531" s="11"/>
    </row>
    <row r="7532" spans="59:60" x14ac:dyDescent="0.25">
      <c r="BG7532" s="10"/>
      <c r="BH7532" s="11"/>
    </row>
    <row r="7533" spans="59:60" x14ac:dyDescent="0.25">
      <c r="BG7533" s="10"/>
      <c r="BH7533" s="11"/>
    </row>
    <row r="7534" spans="59:60" x14ac:dyDescent="0.25">
      <c r="BG7534" s="10"/>
      <c r="BH7534" s="11"/>
    </row>
    <row r="7535" spans="59:60" x14ac:dyDescent="0.25">
      <c r="BG7535" s="10"/>
      <c r="BH7535" s="11"/>
    </row>
    <row r="7536" spans="59:60" x14ac:dyDescent="0.25">
      <c r="BG7536" s="10"/>
      <c r="BH7536" s="11"/>
    </row>
    <row r="7537" spans="59:60" x14ac:dyDescent="0.25">
      <c r="BG7537" s="10"/>
      <c r="BH7537" s="11"/>
    </row>
    <row r="7538" spans="59:60" x14ac:dyDescent="0.25">
      <c r="BG7538" s="10"/>
      <c r="BH7538" s="11"/>
    </row>
    <row r="7539" spans="59:60" x14ac:dyDescent="0.25">
      <c r="BG7539" s="10"/>
      <c r="BH7539" s="11"/>
    </row>
    <row r="7540" spans="59:60" x14ac:dyDescent="0.25">
      <c r="BG7540" s="10"/>
      <c r="BH7540" s="11"/>
    </row>
    <row r="7541" spans="59:60" x14ac:dyDescent="0.25">
      <c r="BG7541" s="10"/>
      <c r="BH7541" s="11"/>
    </row>
    <row r="7542" spans="59:60" x14ac:dyDescent="0.25">
      <c r="BG7542" s="10"/>
      <c r="BH7542" s="11"/>
    </row>
    <row r="7543" spans="59:60" x14ac:dyDescent="0.25">
      <c r="BG7543" s="10"/>
      <c r="BH7543" s="11"/>
    </row>
    <row r="7544" spans="59:60" x14ac:dyDescent="0.25">
      <c r="BG7544" s="10"/>
      <c r="BH7544" s="11"/>
    </row>
    <row r="7545" spans="59:60" x14ac:dyDescent="0.25">
      <c r="BG7545" s="10"/>
      <c r="BH7545" s="11"/>
    </row>
    <row r="7546" spans="59:60" x14ac:dyDescent="0.25">
      <c r="BG7546" s="10"/>
      <c r="BH7546" s="11"/>
    </row>
    <row r="7547" spans="59:60" x14ac:dyDescent="0.25">
      <c r="BG7547" s="10"/>
      <c r="BH7547" s="11"/>
    </row>
    <row r="7548" spans="59:60" x14ac:dyDescent="0.25">
      <c r="BG7548" s="10"/>
      <c r="BH7548" s="11"/>
    </row>
    <row r="7549" spans="59:60" x14ac:dyDescent="0.25">
      <c r="BG7549" s="10"/>
      <c r="BH7549" s="11"/>
    </row>
    <row r="7550" spans="59:60" x14ac:dyDescent="0.25">
      <c r="BG7550" s="10"/>
      <c r="BH7550" s="11"/>
    </row>
    <row r="7551" spans="59:60" x14ac:dyDescent="0.25">
      <c r="BG7551" s="10"/>
      <c r="BH7551" s="11"/>
    </row>
    <row r="7552" spans="59:60" x14ac:dyDescent="0.25">
      <c r="BG7552" s="10"/>
      <c r="BH7552" s="11"/>
    </row>
    <row r="7553" spans="59:60" x14ac:dyDescent="0.25">
      <c r="BG7553" s="10"/>
      <c r="BH7553" s="11"/>
    </row>
    <row r="7554" spans="59:60" x14ac:dyDescent="0.25">
      <c r="BG7554" s="10"/>
      <c r="BH7554" s="11"/>
    </row>
    <row r="7555" spans="59:60" x14ac:dyDescent="0.25">
      <c r="BG7555" s="10"/>
      <c r="BH7555" s="11"/>
    </row>
    <row r="7556" spans="59:60" x14ac:dyDescent="0.25">
      <c r="BG7556" s="10"/>
      <c r="BH7556" s="11"/>
    </row>
    <row r="7557" spans="59:60" x14ac:dyDescent="0.25">
      <c r="BG7557" s="10"/>
      <c r="BH7557" s="11"/>
    </row>
    <row r="7558" spans="59:60" x14ac:dyDescent="0.25">
      <c r="BG7558" s="10"/>
      <c r="BH7558" s="11"/>
    </row>
    <row r="7559" spans="59:60" x14ac:dyDescent="0.25">
      <c r="BG7559" s="10"/>
      <c r="BH7559" s="11"/>
    </row>
    <row r="7560" spans="59:60" x14ac:dyDescent="0.25">
      <c r="BG7560" s="10"/>
      <c r="BH7560" s="11"/>
    </row>
    <row r="7561" spans="59:60" x14ac:dyDescent="0.25">
      <c r="BG7561" s="10"/>
      <c r="BH7561" s="11"/>
    </row>
    <row r="7562" spans="59:60" x14ac:dyDescent="0.25">
      <c r="BG7562" s="10"/>
      <c r="BH7562" s="11"/>
    </row>
    <row r="7563" spans="59:60" x14ac:dyDescent="0.25">
      <c r="BG7563" s="10"/>
      <c r="BH7563" s="11"/>
    </row>
    <row r="7564" spans="59:60" x14ac:dyDescent="0.25">
      <c r="BG7564" s="10"/>
      <c r="BH7564" s="11"/>
    </row>
    <row r="7565" spans="59:60" x14ac:dyDescent="0.25">
      <c r="BG7565" s="10"/>
      <c r="BH7565" s="11"/>
    </row>
    <row r="7566" spans="59:60" x14ac:dyDescent="0.25">
      <c r="BG7566" s="10"/>
      <c r="BH7566" s="11"/>
    </row>
    <row r="7567" spans="59:60" x14ac:dyDescent="0.25">
      <c r="BG7567" s="10"/>
      <c r="BH7567" s="11"/>
    </row>
    <row r="7568" spans="59:60" x14ac:dyDescent="0.25">
      <c r="BG7568" s="10"/>
      <c r="BH7568" s="11"/>
    </row>
    <row r="7569" spans="59:60" x14ac:dyDescent="0.25">
      <c r="BG7569" s="10"/>
      <c r="BH7569" s="11"/>
    </row>
    <row r="7570" spans="59:60" x14ac:dyDescent="0.25">
      <c r="BG7570" s="10"/>
      <c r="BH7570" s="11"/>
    </row>
    <row r="7571" spans="59:60" x14ac:dyDescent="0.25">
      <c r="BG7571" s="10"/>
      <c r="BH7571" s="11"/>
    </row>
    <row r="7572" spans="59:60" x14ac:dyDescent="0.25">
      <c r="BG7572" s="10"/>
      <c r="BH7572" s="11"/>
    </row>
    <row r="7573" spans="59:60" x14ac:dyDescent="0.25">
      <c r="BG7573" s="10"/>
      <c r="BH7573" s="11"/>
    </row>
    <row r="7574" spans="59:60" x14ac:dyDescent="0.25">
      <c r="BG7574" s="10"/>
      <c r="BH7574" s="11"/>
    </row>
    <row r="7575" spans="59:60" x14ac:dyDescent="0.25">
      <c r="BG7575" s="10"/>
      <c r="BH7575" s="11"/>
    </row>
    <row r="7576" spans="59:60" x14ac:dyDescent="0.25">
      <c r="BG7576" s="10"/>
      <c r="BH7576" s="11"/>
    </row>
    <row r="7577" spans="59:60" x14ac:dyDescent="0.25">
      <c r="BG7577" s="10"/>
      <c r="BH7577" s="11"/>
    </row>
    <row r="7578" spans="59:60" x14ac:dyDescent="0.25">
      <c r="BG7578" s="10"/>
      <c r="BH7578" s="11"/>
    </row>
    <row r="7579" spans="59:60" x14ac:dyDescent="0.25">
      <c r="BG7579" s="10"/>
      <c r="BH7579" s="11"/>
    </row>
    <row r="7580" spans="59:60" x14ac:dyDescent="0.25">
      <c r="BG7580" s="10"/>
      <c r="BH7580" s="11"/>
    </row>
    <row r="7581" spans="59:60" x14ac:dyDescent="0.25">
      <c r="BG7581" s="10"/>
      <c r="BH7581" s="11"/>
    </row>
    <row r="7582" spans="59:60" x14ac:dyDescent="0.25">
      <c r="BG7582" s="10"/>
      <c r="BH7582" s="11"/>
    </row>
    <row r="7583" spans="59:60" x14ac:dyDescent="0.25">
      <c r="BG7583" s="10"/>
      <c r="BH7583" s="11"/>
    </row>
    <row r="7584" spans="59:60" x14ac:dyDescent="0.25">
      <c r="BG7584" s="10"/>
      <c r="BH7584" s="11"/>
    </row>
    <row r="7585" spans="59:60" x14ac:dyDescent="0.25">
      <c r="BG7585" s="10"/>
      <c r="BH7585" s="11"/>
    </row>
    <row r="7586" spans="59:60" x14ac:dyDescent="0.25">
      <c r="BG7586" s="10"/>
      <c r="BH7586" s="11"/>
    </row>
    <row r="7587" spans="59:60" x14ac:dyDescent="0.25">
      <c r="BG7587" s="10"/>
      <c r="BH7587" s="11"/>
    </row>
    <row r="7588" spans="59:60" x14ac:dyDescent="0.25">
      <c r="BG7588" s="10"/>
      <c r="BH7588" s="11"/>
    </row>
    <row r="7589" spans="59:60" x14ac:dyDescent="0.25">
      <c r="BG7589" s="10"/>
      <c r="BH7589" s="11"/>
    </row>
    <row r="7590" spans="59:60" x14ac:dyDescent="0.25">
      <c r="BG7590" s="10"/>
      <c r="BH7590" s="11"/>
    </row>
    <row r="7591" spans="59:60" x14ac:dyDescent="0.25">
      <c r="BG7591" s="10"/>
      <c r="BH7591" s="11"/>
    </row>
    <row r="7592" spans="59:60" x14ac:dyDescent="0.25">
      <c r="BG7592" s="10"/>
      <c r="BH7592" s="11"/>
    </row>
    <row r="7593" spans="59:60" x14ac:dyDescent="0.25">
      <c r="BG7593" s="10"/>
      <c r="BH7593" s="11"/>
    </row>
    <row r="7594" spans="59:60" x14ac:dyDescent="0.25">
      <c r="BG7594" s="10"/>
      <c r="BH7594" s="11"/>
    </row>
    <row r="7595" spans="59:60" x14ac:dyDescent="0.25">
      <c r="BG7595" s="10"/>
      <c r="BH7595" s="11"/>
    </row>
    <row r="7596" spans="59:60" x14ac:dyDescent="0.25">
      <c r="BG7596" s="10"/>
      <c r="BH7596" s="11"/>
    </row>
    <row r="7597" spans="59:60" x14ac:dyDescent="0.25">
      <c r="BG7597" s="10"/>
      <c r="BH7597" s="11"/>
    </row>
    <row r="7598" spans="59:60" x14ac:dyDescent="0.25">
      <c r="BG7598" s="10"/>
      <c r="BH7598" s="11"/>
    </row>
    <row r="7599" spans="59:60" x14ac:dyDescent="0.25">
      <c r="BG7599" s="10"/>
      <c r="BH7599" s="11"/>
    </row>
    <row r="7600" spans="59:60" x14ac:dyDescent="0.25">
      <c r="BG7600" s="10"/>
      <c r="BH7600" s="11"/>
    </row>
    <row r="7601" spans="59:60" x14ac:dyDescent="0.25">
      <c r="BG7601" s="10"/>
      <c r="BH7601" s="11"/>
    </row>
    <row r="7602" spans="59:60" x14ac:dyDescent="0.25">
      <c r="BG7602" s="10"/>
      <c r="BH7602" s="11"/>
    </row>
    <row r="7603" spans="59:60" x14ac:dyDescent="0.25">
      <c r="BG7603" s="10"/>
      <c r="BH7603" s="11"/>
    </row>
    <row r="7604" spans="59:60" x14ac:dyDescent="0.25">
      <c r="BG7604" s="10"/>
      <c r="BH7604" s="11"/>
    </row>
    <row r="7605" spans="59:60" x14ac:dyDescent="0.25">
      <c r="BG7605" s="10"/>
      <c r="BH7605" s="11"/>
    </row>
    <row r="7606" spans="59:60" x14ac:dyDescent="0.25">
      <c r="BG7606" s="10"/>
      <c r="BH7606" s="11"/>
    </row>
    <row r="7607" spans="59:60" x14ac:dyDescent="0.25">
      <c r="BG7607" s="10"/>
      <c r="BH7607" s="11"/>
    </row>
    <row r="7608" spans="59:60" x14ac:dyDescent="0.25">
      <c r="BG7608" s="10"/>
      <c r="BH7608" s="11"/>
    </row>
    <row r="7609" spans="59:60" x14ac:dyDescent="0.25">
      <c r="BG7609" s="10"/>
      <c r="BH7609" s="11"/>
    </row>
    <row r="7610" spans="59:60" x14ac:dyDescent="0.25">
      <c r="BG7610" s="10"/>
      <c r="BH7610" s="11"/>
    </row>
    <row r="7611" spans="59:60" x14ac:dyDescent="0.25">
      <c r="BG7611" s="10"/>
      <c r="BH7611" s="11"/>
    </row>
    <row r="7612" spans="59:60" x14ac:dyDescent="0.25">
      <c r="BG7612" s="10"/>
      <c r="BH7612" s="11"/>
    </row>
    <row r="7613" spans="59:60" x14ac:dyDescent="0.25">
      <c r="BG7613" s="10"/>
      <c r="BH7613" s="11"/>
    </row>
    <row r="7614" spans="59:60" x14ac:dyDescent="0.25">
      <c r="BG7614" s="10"/>
      <c r="BH7614" s="11"/>
    </row>
    <row r="7615" spans="59:60" x14ac:dyDescent="0.25">
      <c r="BG7615" s="10"/>
      <c r="BH7615" s="11"/>
    </row>
    <row r="7616" spans="59:60" x14ac:dyDescent="0.25">
      <c r="BG7616" s="10"/>
      <c r="BH7616" s="11"/>
    </row>
    <row r="7617" spans="59:60" x14ac:dyDescent="0.25">
      <c r="BG7617" s="10"/>
      <c r="BH7617" s="11"/>
    </row>
    <row r="7618" spans="59:60" x14ac:dyDescent="0.25">
      <c r="BG7618" s="10"/>
      <c r="BH7618" s="11"/>
    </row>
    <row r="7619" spans="59:60" x14ac:dyDescent="0.25">
      <c r="BG7619" s="10"/>
      <c r="BH7619" s="11"/>
    </row>
    <row r="7620" spans="59:60" x14ac:dyDescent="0.25">
      <c r="BG7620" s="10"/>
      <c r="BH7620" s="11"/>
    </row>
    <row r="7621" spans="59:60" x14ac:dyDescent="0.25">
      <c r="BG7621" s="10"/>
      <c r="BH7621" s="11"/>
    </row>
    <row r="7622" spans="59:60" x14ac:dyDescent="0.25">
      <c r="BG7622" s="10"/>
      <c r="BH7622" s="11"/>
    </row>
    <row r="7623" spans="59:60" x14ac:dyDescent="0.25">
      <c r="BG7623" s="10"/>
      <c r="BH7623" s="11"/>
    </row>
    <row r="7624" spans="59:60" x14ac:dyDescent="0.25">
      <c r="BG7624" s="10"/>
      <c r="BH7624" s="11"/>
    </row>
    <row r="7625" spans="59:60" x14ac:dyDescent="0.25">
      <c r="BG7625" s="10"/>
      <c r="BH7625" s="11"/>
    </row>
    <row r="7626" spans="59:60" x14ac:dyDescent="0.25">
      <c r="BG7626" s="10"/>
      <c r="BH7626" s="11"/>
    </row>
    <row r="7627" spans="59:60" x14ac:dyDescent="0.25">
      <c r="BG7627" s="10"/>
      <c r="BH7627" s="11"/>
    </row>
    <row r="7628" spans="59:60" x14ac:dyDescent="0.25">
      <c r="BG7628" s="10"/>
      <c r="BH7628" s="11"/>
    </row>
    <row r="7629" spans="59:60" x14ac:dyDescent="0.25">
      <c r="BG7629" s="10"/>
      <c r="BH7629" s="11"/>
    </row>
    <row r="7630" spans="59:60" x14ac:dyDescent="0.25">
      <c r="BG7630" s="10"/>
      <c r="BH7630" s="11"/>
    </row>
    <row r="7631" spans="59:60" x14ac:dyDescent="0.25">
      <c r="BG7631" s="10"/>
      <c r="BH7631" s="11"/>
    </row>
    <row r="7632" spans="59:60" x14ac:dyDescent="0.25">
      <c r="BG7632" s="10"/>
      <c r="BH7632" s="11"/>
    </row>
    <row r="7633" spans="59:60" x14ac:dyDescent="0.25">
      <c r="BG7633" s="10"/>
      <c r="BH7633" s="11"/>
    </row>
    <row r="7634" spans="59:60" x14ac:dyDescent="0.25">
      <c r="BG7634" s="10"/>
      <c r="BH7634" s="11"/>
    </row>
    <row r="7635" spans="59:60" x14ac:dyDescent="0.25">
      <c r="BG7635" s="10"/>
      <c r="BH7635" s="11"/>
    </row>
    <row r="7636" spans="59:60" x14ac:dyDescent="0.25">
      <c r="BG7636" s="10"/>
      <c r="BH7636" s="11"/>
    </row>
    <row r="7637" spans="59:60" x14ac:dyDescent="0.25">
      <c r="BG7637" s="10"/>
      <c r="BH7637" s="11"/>
    </row>
    <row r="7638" spans="59:60" x14ac:dyDescent="0.25">
      <c r="BG7638" s="10"/>
      <c r="BH7638" s="11"/>
    </row>
    <row r="7639" spans="59:60" x14ac:dyDescent="0.25">
      <c r="BG7639" s="10"/>
      <c r="BH7639" s="11"/>
    </row>
    <row r="7640" spans="59:60" x14ac:dyDescent="0.25">
      <c r="BG7640" s="10"/>
      <c r="BH7640" s="11"/>
    </row>
    <row r="7641" spans="59:60" x14ac:dyDescent="0.25">
      <c r="BG7641" s="10"/>
      <c r="BH7641" s="11"/>
    </row>
    <row r="7642" spans="59:60" x14ac:dyDescent="0.25">
      <c r="BG7642" s="10"/>
      <c r="BH7642" s="11"/>
    </row>
    <row r="7643" spans="59:60" x14ac:dyDescent="0.25">
      <c r="BG7643" s="10"/>
      <c r="BH7643" s="11"/>
    </row>
    <row r="7644" spans="59:60" x14ac:dyDescent="0.25">
      <c r="BG7644" s="10"/>
      <c r="BH7644" s="11"/>
    </row>
    <row r="7645" spans="59:60" x14ac:dyDescent="0.25">
      <c r="BG7645" s="10"/>
      <c r="BH7645" s="11"/>
    </row>
    <row r="7646" spans="59:60" x14ac:dyDescent="0.25">
      <c r="BG7646" s="10"/>
      <c r="BH7646" s="11"/>
    </row>
    <row r="7647" spans="59:60" x14ac:dyDescent="0.25">
      <c r="BG7647" s="10"/>
      <c r="BH7647" s="11"/>
    </row>
    <row r="7648" spans="59:60" x14ac:dyDescent="0.25">
      <c r="BG7648" s="10"/>
      <c r="BH7648" s="11"/>
    </row>
    <row r="7649" spans="59:60" x14ac:dyDescent="0.25">
      <c r="BG7649" s="10"/>
      <c r="BH7649" s="11"/>
    </row>
    <row r="7650" spans="59:60" x14ac:dyDescent="0.25">
      <c r="BG7650" s="10"/>
      <c r="BH7650" s="11"/>
    </row>
    <row r="7651" spans="59:60" x14ac:dyDescent="0.25">
      <c r="BG7651" s="10"/>
      <c r="BH7651" s="11"/>
    </row>
    <row r="7652" spans="59:60" x14ac:dyDescent="0.25">
      <c r="BG7652" s="10"/>
      <c r="BH7652" s="11"/>
    </row>
    <row r="7653" spans="59:60" x14ac:dyDescent="0.25">
      <c r="BG7653" s="10"/>
      <c r="BH7653" s="11"/>
    </row>
    <row r="7654" spans="59:60" x14ac:dyDescent="0.25">
      <c r="BG7654" s="10"/>
      <c r="BH7654" s="11"/>
    </row>
    <row r="7655" spans="59:60" x14ac:dyDescent="0.25">
      <c r="BG7655" s="10"/>
      <c r="BH7655" s="11"/>
    </row>
    <row r="7656" spans="59:60" x14ac:dyDescent="0.25">
      <c r="BG7656" s="10"/>
      <c r="BH7656" s="11"/>
    </row>
    <row r="7657" spans="59:60" x14ac:dyDescent="0.25">
      <c r="BG7657" s="10"/>
      <c r="BH7657" s="11"/>
    </row>
    <row r="7658" spans="59:60" x14ac:dyDescent="0.25">
      <c r="BG7658" s="10"/>
      <c r="BH7658" s="11"/>
    </row>
    <row r="7659" spans="59:60" x14ac:dyDescent="0.25">
      <c r="BG7659" s="10"/>
      <c r="BH7659" s="11"/>
    </row>
    <row r="7660" spans="59:60" x14ac:dyDescent="0.25">
      <c r="BG7660" s="10"/>
      <c r="BH7660" s="11"/>
    </row>
    <row r="7661" spans="59:60" x14ac:dyDescent="0.25">
      <c r="BG7661" s="10"/>
      <c r="BH7661" s="11"/>
    </row>
    <row r="7662" spans="59:60" x14ac:dyDescent="0.25">
      <c r="BG7662" s="10"/>
      <c r="BH7662" s="11"/>
    </row>
    <row r="7663" spans="59:60" x14ac:dyDescent="0.25">
      <c r="BG7663" s="10"/>
      <c r="BH7663" s="11"/>
    </row>
    <row r="7664" spans="59:60" x14ac:dyDescent="0.25">
      <c r="BG7664" s="10"/>
      <c r="BH7664" s="11"/>
    </row>
    <row r="7665" spans="59:60" x14ac:dyDescent="0.25">
      <c r="BG7665" s="10"/>
      <c r="BH7665" s="11"/>
    </row>
    <row r="7666" spans="59:60" x14ac:dyDescent="0.25">
      <c r="BG7666" s="10"/>
      <c r="BH7666" s="11"/>
    </row>
    <row r="7667" spans="59:60" x14ac:dyDescent="0.25">
      <c r="BG7667" s="10"/>
      <c r="BH7667" s="11"/>
    </row>
    <row r="7668" spans="59:60" x14ac:dyDescent="0.25">
      <c r="BG7668" s="10"/>
      <c r="BH7668" s="11"/>
    </row>
    <row r="7669" spans="59:60" x14ac:dyDescent="0.25">
      <c r="BG7669" s="10"/>
      <c r="BH7669" s="11"/>
    </row>
    <row r="7670" spans="59:60" x14ac:dyDescent="0.25">
      <c r="BG7670" s="10"/>
      <c r="BH7670" s="11"/>
    </row>
    <row r="7671" spans="59:60" x14ac:dyDescent="0.25">
      <c r="BG7671" s="10"/>
      <c r="BH7671" s="11"/>
    </row>
    <row r="7672" spans="59:60" x14ac:dyDescent="0.25">
      <c r="BG7672" s="10"/>
      <c r="BH7672" s="11"/>
    </row>
    <row r="7673" spans="59:60" x14ac:dyDescent="0.25">
      <c r="BG7673" s="10"/>
      <c r="BH7673" s="11"/>
    </row>
    <row r="7674" spans="59:60" x14ac:dyDescent="0.25">
      <c r="BG7674" s="10"/>
      <c r="BH7674" s="11"/>
    </row>
    <row r="7675" spans="59:60" x14ac:dyDescent="0.25">
      <c r="BG7675" s="10"/>
      <c r="BH7675" s="11"/>
    </row>
    <row r="7676" spans="59:60" x14ac:dyDescent="0.25">
      <c r="BG7676" s="10"/>
      <c r="BH7676" s="11"/>
    </row>
    <row r="7677" spans="59:60" x14ac:dyDescent="0.25">
      <c r="BG7677" s="10"/>
      <c r="BH7677" s="11"/>
    </row>
    <row r="7678" spans="59:60" x14ac:dyDescent="0.25">
      <c r="BG7678" s="10"/>
      <c r="BH7678" s="11"/>
    </row>
    <row r="7679" spans="59:60" x14ac:dyDescent="0.25">
      <c r="BG7679" s="10"/>
      <c r="BH7679" s="11"/>
    </row>
    <row r="7680" spans="59:60" x14ac:dyDescent="0.25">
      <c r="BG7680" s="10"/>
      <c r="BH7680" s="11"/>
    </row>
    <row r="7681" spans="59:60" x14ac:dyDescent="0.25">
      <c r="BG7681" s="10"/>
      <c r="BH7681" s="11"/>
    </row>
    <row r="7682" spans="59:60" x14ac:dyDescent="0.25">
      <c r="BG7682" s="10"/>
      <c r="BH7682" s="11"/>
    </row>
    <row r="7683" spans="59:60" x14ac:dyDescent="0.25">
      <c r="BG7683" s="10"/>
      <c r="BH7683" s="11"/>
    </row>
    <row r="7684" spans="59:60" x14ac:dyDescent="0.25">
      <c r="BG7684" s="10"/>
      <c r="BH7684" s="11"/>
    </row>
    <row r="7685" spans="59:60" x14ac:dyDescent="0.25">
      <c r="BG7685" s="10"/>
      <c r="BH7685" s="11"/>
    </row>
    <row r="7686" spans="59:60" x14ac:dyDescent="0.25">
      <c r="BG7686" s="10"/>
      <c r="BH7686" s="11"/>
    </row>
    <row r="7687" spans="59:60" x14ac:dyDescent="0.25">
      <c r="BG7687" s="10"/>
      <c r="BH7687" s="11"/>
    </row>
    <row r="7688" spans="59:60" x14ac:dyDescent="0.25">
      <c r="BG7688" s="10"/>
      <c r="BH7688" s="11"/>
    </row>
    <row r="7689" spans="59:60" x14ac:dyDescent="0.25">
      <c r="BG7689" s="10"/>
      <c r="BH7689" s="11"/>
    </row>
    <row r="7690" spans="59:60" x14ac:dyDescent="0.25">
      <c r="BG7690" s="10"/>
      <c r="BH7690" s="11"/>
    </row>
    <row r="7691" spans="59:60" x14ac:dyDescent="0.25">
      <c r="BG7691" s="10"/>
      <c r="BH7691" s="11"/>
    </row>
    <row r="7692" spans="59:60" x14ac:dyDescent="0.25">
      <c r="BG7692" s="10"/>
      <c r="BH7692" s="11"/>
    </row>
    <row r="7693" spans="59:60" x14ac:dyDescent="0.25">
      <c r="BG7693" s="10"/>
      <c r="BH7693" s="11"/>
    </row>
    <row r="7694" spans="59:60" x14ac:dyDescent="0.25">
      <c r="BG7694" s="10"/>
      <c r="BH7694" s="11"/>
    </row>
    <row r="7695" spans="59:60" x14ac:dyDescent="0.25">
      <c r="BG7695" s="10"/>
      <c r="BH7695" s="11"/>
    </row>
    <row r="7696" spans="59:60" x14ac:dyDescent="0.25">
      <c r="BG7696" s="10"/>
      <c r="BH7696" s="11"/>
    </row>
    <row r="7697" spans="59:60" x14ac:dyDescent="0.25">
      <c r="BG7697" s="10"/>
      <c r="BH7697" s="11"/>
    </row>
    <row r="7698" spans="59:60" x14ac:dyDescent="0.25">
      <c r="BG7698" s="10"/>
      <c r="BH7698" s="11"/>
    </row>
    <row r="7699" spans="59:60" x14ac:dyDescent="0.25">
      <c r="BG7699" s="10"/>
      <c r="BH7699" s="11"/>
    </row>
    <row r="7700" spans="59:60" x14ac:dyDescent="0.25">
      <c r="BG7700" s="10"/>
      <c r="BH7700" s="11"/>
    </row>
    <row r="7701" spans="59:60" x14ac:dyDescent="0.25">
      <c r="BG7701" s="10"/>
      <c r="BH7701" s="11"/>
    </row>
    <row r="7702" spans="59:60" x14ac:dyDescent="0.25">
      <c r="BG7702" s="10"/>
      <c r="BH7702" s="11"/>
    </row>
    <row r="7703" spans="59:60" x14ac:dyDescent="0.25">
      <c r="BG7703" s="10"/>
      <c r="BH7703" s="11"/>
    </row>
    <row r="7704" spans="59:60" x14ac:dyDescent="0.25">
      <c r="BG7704" s="10"/>
      <c r="BH7704" s="11"/>
    </row>
    <row r="7705" spans="59:60" x14ac:dyDescent="0.25">
      <c r="BG7705" s="10"/>
      <c r="BH7705" s="11"/>
    </row>
    <row r="7706" spans="59:60" x14ac:dyDescent="0.25">
      <c r="BG7706" s="10"/>
      <c r="BH7706" s="11"/>
    </row>
    <row r="7707" spans="59:60" x14ac:dyDescent="0.25">
      <c r="BG7707" s="10"/>
      <c r="BH7707" s="11"/>
    </row>
    <row r="7708" spans="59:60" x14ac:dyDescent="0.25">
      <c r="BG7708" s="10"/>
      <c r="BH7708" s="11"/>
    </row>
    <row r="7709" spans="59:60" x14ac:dyDescent="0.25">
      <c r="BG7709" s="10"/>
      <c r="BH7709" s="11"/>
    </row>
    <row r="7710" spans="59:60" x14ac:dyDescent="0.25">
      <c r="BG7710" s="10"/>
      <c r="BH7710" s="11"/>
    </row>
    <row r="7711" spans="59:60" x14ac:dyDescent="0.25">
      <c r="BG7711" s="10"/>
      <c r="BH7711" s="11"/>
    </row>
    <row r="7712" spans="59:60" x14ac:dyDescent="0.25">
      <c r="BG7712" s="10"/>
      <c r="BH7712" s="11"/>
    </row>
    <row r="7713" spans="59:60" x14ac:dyDescent="0.25">
      <c r="BG7713" s="10"/>
      <c r="BH7713" s="11"/>
    </row>
    <row r="7714" spans="59:60" x14ac:dyDescent="0.25">
      <c r="BG7714" s="10"/>
      <c r="BH7714" s="11"/>
    </row>
    <row r="7715" spans="59:60" x14ac:dyDescent="0.25">
      <c r="BG7715" s="10"/>
      <c r="BH7715" s="11"/>
    </row>
    <row r="7716" spans="59:60" x14ac:dyDescent="0.25">
      <c r="BG7716" s="10"/>
      <c r="BH7716" s="11"/>
    </row>
    <row r="7717" spans="59:60" x14ac:dyDescent="0.25">
      <c r="BG7717" s="10"/>
      <c r="BH7717" s="11"/>
    </row>
    <row r="7718" spans="59:60" x14ac:dyDescent="0.25">
      <c r="BG7718" s="10"/>
      <c r="BH7718" s="11"/>
    </row>
    <row r="7719" spans="59:60" x14ac:dyDescent="0.25">
      <c r="BG7719" s="10"/>
      <c r="BH7719" s="11"/>
    </row>
    <row r="7720" spans="59:60" x14ac:dyDescent="0.25">
      <c r="BG7720" s="10"/>
      <c r="BH7720" s="11"/>
    </row>
    <row r="7721" spans="59:60" x14ac:dyDescent="0.25">
      <c r="BG7721" s="10"/>
      <c r="BH7721" s="11"/>
    </row>
    <row r="7722" spans="59:60" x14ac:dyDescent="0.25">
      <c r="BG7722" s="10"/>
      <c r="BH7722" s="11"/>
    </row>
    <row r="7723" spans="59:60" x14ac:dyDescent="0.25">
      <c r="BG7723" s="10"/>
      <c r="BH7723" s="11"/>
    </row>
    <row r="7724" spans="59:60" x14ac:dyDescent="0.25">
      <c r="BG7724" s="10"/>
      <c r="BH7724" s="11"/>
    </row>
    <row r="7725" spans="59:60" x14ac:dyDescent="0.25">
      <c r="BG7725" s="10"/>
      <c r="BH7725" s="11"/>
    </row>
    <row r="7726" spans="59:60" x14ac:dyDescent="0.25">
      <c r="BG7726" s="10"/>
      <c r="BH7726" s="11"/>
    </row>
    <row r="7727" spans="59:60" x14ac:dyDescent="0.25">
      <c r="BG7727" s="10"/>
      <c r="BH7727" s="11"/>
    </row>
    <row r="7728" spans="59:60" x14ac:dyDescent="0.25">
      <c r="BG7728" s="10"/>
      <c r="BH7728" s="11"/>
    </row>
    <row r="7729" spans="59:60" x14ac:dyDescent="0.25">
      <c r="BG7729" s="10"/>
      <c r="BH7729" s="11"/>
    </row>
    <row r="7730" spans="59:60" x14ac:dyDescent="0.25">
      <c r="BG7730" s="10"/>
      <c r="BH7730" s="11"/>
    </row>
    <row r="7731" spans="59:60" x14ac:dyDescent="0.25">
      <c r="BG7731" s="10"/>
      <c r="BH7731" s="11"/>
    </row>
    <row r="7732" spans="59:60" x14ac:dyDescent="0.25">
      <c r="BG7732" s="10"/>
      <c r="BH7732" s="11"/>
    </row>
    <row r="7733" spans="59:60" x14ac:dyDescent="0.25">
      <c r="BG7733" s="10"/>
      <c r="BH7733" s="11"/>
    </row>
    <row r="7734" spans="59:60" x14ac:dyDescent="0.25">
      <c r="BG7734" s="10"/>
      <c r="BH7734" s="11"/>
    </row>
    <row r="7735" spans="59:60" x14ac:dyDescent="0.25">
      <c r="BG7735" s="10"/>
      <c r="BH7735" s="11"/>
    </row>
    <row r="7736" spans="59:60" x14ac:dyDescent="0.25">
      <c r="BG7736" s="10"/>
      <c r="BH7736" s="11"/>
    </row>
    <row r="7737" spans="59:60" x14ac:dyDescent="0.25">
      <c r="BG7737" s="10"/>
      <c r="BH7737" s="11"/>
    </row>
    <row r="7738" spans="59:60" x14ac:dyDescent="0.25">
      <c r="BG7738" s="10"/>
      <c r="BH7738" s="11"/>
    </row>
    <row r="7739" spans="59:60" x14ac:dyDescent="0.25">
      <c r="BG7739" s="10"/>
      <c r="BH7739" s="11"/>
    </row>
    <row r="7740" spans="59:60" x14ac:dyDescent="0.25">
      <c r="BG7740" s="10"/>
      <c r="BH7740" s="11"/>
    </row>
    <row r="7741" spans="59:60" x14ac:dyDescent="0.25">
      <c r="BG7741" s="10"/>
      <c r="BH7741" s="11"/>
    </row>
    <row r="7742" spans="59:60" x14ac:dyDescent="0.25">
      <c r="BG7742" s="10"/>
      <c r="BH7742" s="11"/>
    </row>
    <row r="7743" spans="59:60" x14ac:dyDescent="0.25">
      <c r="BG7743" s="10"/>
      <c r="BH7743" s="11"/>
    </row>
    <row r="7744" spans="59:60" x14ac:dyDescent="0.25">
      <c r="BG7744" s="10"/>
      <c r="BH7744" s="11"/>
    </row>
    <row r="7745" spans="59:60" x14ac:dyDescent="0.25">
      <c r="BG7745" s="10"/>
      <c r="BH7745" s="11"/>
    </row>
    <row r="7746" spans="59:60" x14ac:dyDescent="0.25">
      <c r="BG7746" s="10"/>
      <c r="BH7746" s="11"/>
    </row>
    <row r="7747" spans="59:60" x14ac:dyDescent="0.25">
      <c r="BG7747" s="10"/>
      <c r="BH7747" s="11"/>
    </row>
    <row r="7748" spans="59:60" x14ac:dyDescent="0.25">
      <c r="BG7748" s="10"/>
      <c r="BH7748" s="11"/>
    </row>
    <row r="7749" spans="59:60" x14ac:dyDescent="0.25">
      <c r="BG7749" s="10"/>
      <c r="BH7749" s="11"/>
    </row>
    <row r="7750" spans="59:60" x14ac:dyDescent="0.25">
      <c r="BG7750" s="10"/>
      <c r="BH7750" s="11"/>
    </row>
    <row r="7751" spans="59:60" x14ac:dyDescent="0.25">
      <c r="BG7751" s="10"/>
      <c r="BH7751" s="11"/>
    </row>
    <row r="7752" spans="59:60" x14ac:dyDescent="0.25">
      <c r="BG7752" s="10"/>
      <c r="BH7752" s="11"/>
    </row>
    <row r="7753" spans="59:60" x14ac:dyDescent="0.25">
      <c r="BG7753" s="10"/>
      <c r="BH7753" s="11"/>
    </row>
    <row r="7754" spans="59:60" x14ac:dyDescent="0.25">
      <c r="BG7754" s="10"/>
      <c r="BH7754" s="11"/>
    </row>
    <row r="7755" spans="59:60" x14ac:dyDescent="0.25">
      <c r="BG7755" s="10"/>
      <c r="BH7755" s="11"/>
    </row>
    <row r="7756" spans="59:60" x14ac:dyDescent="0.25">
      <c r="BG7756" s="10"/>
      <c r="BH7756" s="11"/>
    </row>
    <row r="7757" spans="59:60" x14ac:dyDescent="0.25">
      <c r="BG7757" s="10"/>
      <c r="BH7757" s="11"/>
    </row>
    <row r="7758" spans="59:60" x14ac:dyDescent="0.25">
      <c r="BG7758" s="10"/>
      <c r="BH7758" s="11"/>
    </row>
    <row r="7759" spans="59:60" x14ac:dyDescent="0.25">
      <c r="BG7759" s="10"/>
      <c r="BH7759" s="11"/>
    </row>
    <row r="7760" spans="59:60" x14ac:dyDescent="0.25">
      <c r="BG7760" s="10"/>
      <c r="BH7760" s="11"/>
    </row>
    <row r="7761" spans="59:60" x14ac:dyDescent="0.25">
      <c r="BG7761" s="10"/>
      <c r="BH7761" s="11"/>
    </row>
    <row r="7762" spans="59:60" x14ac:dyDescent="0.25">
      <c r="BG7762" s="10"/>
      <c r="BH7762" s="11"/>
    </row>
    <row r="7763" spans="59:60" x14ac:dyDescent="0.25">
      <c r="BG7763" s="10"/>
      <c r="BH7763" s="11"/>
    </row>
    <row r="7764" spans="59:60" x14ac:dyDescent="0.25">
      <c r="BG7764" s="10"/>
      <c r="BH7764" s="11"/>
    </row>
    <row r="7765" spans="59:60" x14ac:dyDescent="0.25">
      <c r="BG7765" s="10"/>
      <c r="BH7765" s="11"/>
    </row>
    <row r="7766" spans="59:60" x14ac:dyDescent="0.25">
      <c r="BG7766" s="10"/>
      <c r="BH7766" s="11"/>
    </row>
    <row r="7767" spans="59:60" x14ac:dyDescent="0.25">
      <c r="BG7767" s="10"/>
      <c r="BH7767" s="11"/>
    </row>
    <row r="7768" spans="59:60" x14ac:dyDescent="0.25">
      <c r="BG7768" s="10"/>
      <c r="BH7768" s="11"/>
    </row>
    <row r="7769" spans="59:60" x14ac:dyDescent="0.25">
      <c r="BG7769" s="10"/>
      <c r="BH7769" s="11"/>
    </row>
    <row r="7770" spans="59:60" x14ac:dyDescent="0.25">
      <c r="BG7770" s="10"/>
      <c r="BH7770" s="11"/>
    </row>
    <row r="7771" spans="59:60" x14ac:dyDescent="0.25">
      <c r="BG7771" s="10"/>
      <c r="BH7771" s="11"/>
    </row>
    <row r="7772" spans="59:60" x14ac:dyDescent="0.25">
      <c r="BG7772" s="10"/>
      <c r="BH7772" s="11"/>
    </row>
    <row r="7773" spans="59:60" x14ac:dyDescent="0.25">
      <c r="BG7773" s="10"/>
      <c r="BH7773" s="11"/>
    </row>
    <row r="7774" spans="59:60" x14ac:dyDescent="0.25">
      <c r="BG7774" s="10"/>
      <c r="BH7774" s="11"/>
    </row>
    <row r="7775" spans="59:60" x14ac:dyDescent="0.25">
      <c r="BG7775" s="10"/>
      <c r="BH7775" s="11"/>
    </row>
    <row r="7776" spans="59:60" x14ac:dyDescent="0.25">
      <c r="BG7776" s="10"/>
      <c r="BH7776" s="11"/>
    </row>
    <row r="7777" spans="59:60" x14ac:dyDescent="0.25">
      <c r="BG7777" s="10"/>
      <c r="BH7777" s="11"/>
    </row>
    <row r="7778" spans="59:60" x14ac:dyDescent="0.25">
      <c r="BG7778" s="10"/>
      <c r="BH7778" s="11"/>
    </row>
    <row r="7779" spans="59:60" x14ac:dyDescent="0.25">
      <c r="BG7779" s="10"/>
      <c r="BH7779" s="11"/>
    </row>
    <row r="7780" spans="59:60" x14ac:dyDescent="0.25">
      <c r="BG7780" s="10"/>
      <c r="BH7780" s="11"/>
    </row>
    <row r="7781" spans="59:60" x14ac:dyDescent="0.25">
      <c r="BG7781" s="10"/>
      <c r="BH7781" s="11"/>
    </row>
    <row r="7782" spans="59:60" x14ac:dyDescent="0.25">
      <c r="BG7782" s="10"/>
      <c r="BH7782" s="11"/>
    </row>
    <row r="7783" spans="59:60" x14ac:dyDescent="0.25">
      <c r="BG7783" s="10"/>
      <c r="BH7783" s="11"/>
    </row>
    <row r="7784" spans="59:60" x14ac:dyDescent="0.25">
      <c r="BG7784" s="10"/>
      <c r="BH7784" s="11"/>
    </row>
    <row r="7785" spans="59:60" x14ac:dyDescent="0.25">
      <c r="BG7785" s="10"/>
      <c r="BH7785" s="11"/>
    </row>
    <row r="7786" spans="59:60" x14ac:dyDescent="0.25">
      <c r="BG7786" s="10"/>
      <c r="BH7786" s="11"/>
    </row>
    <row r="7787" spans="59:60" x14ac:dyDescent="0.25">
      <c r="BG7787" s="10"/>
      <c r="BH7787" s="11"/>
    </row>
    <row r="7788" spans="59:60" x14ac:dyDescent="0.25">
      <c r="BG7788" s="10"/>
      <c r="BH7788" s="11"/>
    </row>
    <row r="7789" spans="59:60" x14ac:dyDescent="0.25">
      <c r="BG7789" s="10"/>
      <c r="BH7789" s="11"/>
    </row>
    <row r="7790" spans="59:60" x14ac:dyDescent="0.25">
      <c r="BG7790" s="10"/>
      <c r="BH7790" s="11"/>
    </row>
    <row r="7791" spans="59:60" x14ac:dyDescent="0.25">
      <c r="BG7791" s="10"/>
      <c r="BH7791" s="11"/>
    </row>
    <row r="7792" spans="59:60" x14ac:dyDescent="0.25">
      <c r="BG7792" s="10"/>
      <c r="BH7792" s="11"/>
    </row>
    <row r="7793" spans="59:60" x14ac:dyDescent="0.25">
      <c r="BG7793" s="10"/>
      <c r="BH7793" s="11"/>
    </row>
    <row r="7794" spans="59:60" x14ac:dyDescent="0.25">
      <c r="BG7794" s="10"/>
      <c r="BH7794" s="11"/>
    </row>
    <row r="7795" spans="59:60" x14ac:dyDescent="0.25">
      <c r="BG7795" s="10"/>
      <c r="BH7795" s="11"/>
    </row>
    <row r="7796" spans="59:60" x14ac:dyDescent="0.25">
      <c r="BG7796" s="10"/>
      <c r="BH7796" s="11"/>
    </row>
    <row r="7797" spans="59:60" x14ac:dyDescent="0.25">
      <c r="BG7797" s="10"/>
      <c r="BH7797" s="11"/>
    </row>
    <row r="7798" spans="59:60" x14ac:dyDescent="0.25">
      <c r="BG7798" s="10"/>
      <c r="BH7798" s="11"/>
    </row>
    <row r="7799" spans="59:60" x14ac:dyDescent="0.25">
      <c r="BG7799" s="10"/>
      <c r="BH7799" s="11"/>
    </row>
    <row r="7800" spans="59:60" x14ac:dyDescent="0.25">
      <c r="BG7800" s="10"/>
      <c r="BH7800" s="11"/>
    </row>
    <row r="7801" spans="59:60" x14ac:dyDescent="0.25">
      <c r="BG7801" s="10"/>
      <c r="BH7801" s="11"/>
    </row>
    <row r="7802" spans="59:60" x14ac:dyDescent="0.25">
      <c r="BG7802" s="10"/>
      <c r="BH7802" s="11"/>
    </row>
    <row r="7803" spans="59:60" x14ac:dyDescent="0.25">
      <c r="BG7803" s="10"/>
      <c r="BH7803" s="11"/>
    </row>
    <row r="7804" spans="59:60" x14ac:dyDescent="0.25">
      <c r="BG7804" s="10"/>
      <c r="BH7804" s="11"/>
    </row>
    <row r="7805" spans="59:60" x14ac:dyDescent="0.25">
      <c r="BG7805" s="10"/>
      <c r="BH7805" s="11"/>
    </row>
    <row r="7806" spans="59:60" x14ac:dyDescent="0.25">
      <c r="BG7806" s="10"/>
      <c r="BH7806" s="11"/>
    </row>
    <row r="7807" spans="59:60" x14ac:dyDescent="0.25">
      <c r="BG7807" s="10"/>
      <c r="BH7807" s="11"/>
    </row>
    <row r="7808" spans="59:60" x14ac:dyDescent="0.25">
      <c r="BG7808" s="10"/>
      <c r="BH7808" s="11"/>
    </row>
    <row r="7809" spans="59:60" x14ac:dyDescent="0.25">
      <c r="BG7809" s="10"/>
      <c r="BH7809" s="11"/>
    </row>
    <row r="7810" spans="59:60" x14ac:dyDescent="0.25">
      <c r="BG7810" s="10"/>
      <c r="BH7810" s="11"/>
    </row>
    <row r="7811" spans="59:60" x14ac:dyDescent="0.25">
      <c r="BG7811" s="10"/>
      <c r="BH7811" s="11"/>
    </row>
    <row r="7812" spans="59:60" x14ac:dyDescent="0.25">
      <c r="BG7812" s="10"/>
      <c r="BH7812" s="11"/>
    </row>
    <row r="7813" spans="59:60" x14ac:dyDescent="0.25">
      <c r="BG7813" s="10"/>
      <c r="BH7813" s="11"/>
    </row>
    <row r="7814" spans="59:60" x14ac:dyDescent="0.25">
      <c r="BG7814" s="10"/>
      <c r="BH7814" s="11"/>
    </row>
    <row r="7815" spans="59:60" x14ac:dyDescent="0.25">
      <c r="BG7815" s="10"/>
      <c r="BH7815" s="11"/>
    </row>
    <row r="7816" spans="59:60" x14ac:dyDescent="0.25">
      <c r="BG7816" s="10"/>
      <c r="BH7816" s="11"/>
    </row>
    <row r="7817" spans="59:60" x14ac:dyDescent="0.25">
      <c r="BG7817" s="10"/>
      <c r="BH7817" s="11"/>
    </row>
    <row r="7818" spans="59:60" x14ac:dyDescent="0.25">
      <c r="BG7818" s="10"/>
      <c r="BH7818" s="11"/>
    </row>
    <row r="7819" spans="59:60" x14ac:dyDescent="0.25">
      <c r="BG7819" s="10"/>
      <c r="BH7819" s="11"/>
    </row>
    <row r="7820" spans="59:60" x14ac:dyDescent="0.25">
      <c r="BG7820" s="10"/>
      <c r="BH7820" s="11"/>
    </row>
    <row r="7821" spans="59:60" x14ac:dyDescent="0.25">
      <c r="BG7821" s="10"/>
      <c r="BH7821" s="11"/>
    </row>
    <row r="7822" spans="59:60" x14ac:dyDescent="0.25">
      <c r="BG7822" s="10"/>
      <c r="BH7822" s="11"/>
    </row>
    <row r="7823" spans="59:60" x14ac:dyDescent="0.25">
      <c r="BG7823" s="10"/>
      <c r="BH7823" s="11"/>
    </row>
    <row r="7824" spans="59:60" x14ac:dyDescent="0.25">
      <c r="BG7824" s="10"/>
      <c r="BH7824" s="11"/>
    </row>
    <row r="7825" spans="59:60" x14ac:dyDescent="0.25">
      <c r="BG7825" s="10"/>
      <c r="BH7825" s="11"/>
    </row>
    <row r="7826" spans="59:60" x14ac:dyDescent="0.25">
      <c r="BG7826" s="10"/>
      <c r="BH7826" s="11"/>
    </row>
    <row r="7827" spans="59:60" x14ac:dyDescent="0.25">
      <c r="BG7827" s="10"/>
      <c r="BH7827" s="11"/>
    </row>
    <row r="7828" spans="59:60" x14ac:dyDescent="0.25">
      <c r="BG7828" s="10"/>
      <c r="BH7828" s="11"/>
    </row>
    <row r="7829" spans="59:60" x14ac:dyDescent="0.25">
      <c r="BG7829" s="10"/>
      <c r="BH7829" s="11"/>
    </row>
    <row r="7830" spans="59:60" x14ac:dyDescent="0.25">
      <c r="BG7830" s="10"/>
      <c r="BH7830" s="11"/>
    </row>
    <row r="7831" spans="59:60" x14ac:dyDescent="0.25">
      <c r="BG7831" s="10"/>
      <c r="BH7831" s="11"/>
    </row>
    <row r="7832" spans="59:60" x14ac:dyDescent="0.25">
      <c r="BG7832" s="10"/>
      <c r="BH7832" s="11"/>
    </row>
    <row r="7833" spans="59:60" x14ac:dyDescent="0.25">
      <c r="BG7833" s="10"/>
      <c r="BH7833" s="11"/>
    </row>
    <row r="7834" spans="59:60" x14ac:dyDescent="0.25">
      <c r="BG7834" s="10"/>
      <c r="BH7834" s="11"/>
    </row>
    <row r="7835" spans="59:60" x14ac:dyDescent="0.25">
      <c r="BG7835" s="10"/>
      <c r="BH7835" s="11"/>
    </row>
    <row r="7836" spans="59:60" x14ac:dyDescent="0.25">
      <c r="BG7836" s="10"/>
      <c r="BH7836" s="11"/>
    </row>
    <row r="7837" spans="59:60" x14ac:dyDescent="0.25">
      <c r="BG7837" s="10"/>
      <c r="BH7837" s="11"/>
    </row>
    <row r="7838" spans="59:60" x14ac:dyDescent="0.25">
      <c r="BG7838" s="10"/>
      <c r="BH7838" s="11"/>
    </row>
    <row r="7839" spans="59:60" x14ac:dyDescent="0.25">
      <c r="BG7839" s="10"/>
      <c r="BH7839" s="11"/>
    </row>
    <row r="7840" spans="59:60" x14ac:dyDescent="0.25">
      <c r="BG7840" s="10"/>
      <c r="BH7840" s="11"/>
    </row>
    <row r="7841" spans="59:60" x14ac:dyDescent="0.25">
      <c r="BG7841" s="10"/>
      <c r="BH7841" s="11"/>
    </row>
    <row r="7842" spans="59:60" x14ac:dyDescent="0.25">
      <c r="BG7842" s="10"/>
      <c r="BH7842" s="11"/>
    </row>
    <row r="7843" spans="59:60" x14ac:dyDescent="0.25">
      <c r="BG7843" s="10"/>
      <c r="BH7843" s="11"/>
    </row>
    <row r="7844" spans="59:60" x14ac:dyDescent="0.25">
      <c r="BG7844" s="10"/>
      <c r="BH7844" s="11"/>
    </row>
    <row r="7845" spans="59:60" x14ac:dyDescent="0.25">
      <c r="BG7845" s="10"/>
      <c r="BH7845" s="11"/>
    </row>
    <row r="7846" spans="59:60" x14ac:dyDescent="0.25">
      <c r="BG7846" s="10"/>
      <c r="BH7846" s="11"/>
    </row>
    <row r="7847" spans="59:60" x14ac:dyDescent="0.25">
      <c r="BG7847" s="10"/>
      <c r="BH7847" s="11"/>
    </row>
    <row r="7848" spans="59:60" x14ac:dyDescent="0.25">
      <c r="BG7848" s="10"/>
      <c r="BH7848" s="11"/>
    </row>
    <row r="7849" spans="59:60" x14ac:dyDescent="0.25">
      <c r="BG7849" s="10"/>
      <c r="BH7849" s="11"/>
    </row>
    <row r="7850" spans="59:60" x14ac:dyDescent="0.25">
      <c r="BG7850" s="10"/>
      <c r="BH7850" s="11"/>
    </row>
    <row r="7851" spans="59:60" x14ac:dyDescent="0.25">
      <c r="BG7851" s="10"/>
      <c r="BH7851" s="11"/>
    </row>
    <row r="7852" spans="59:60" x14ac:dyDescent="0.25">
      <c r="BG7852" s="10"/>
      <c r="BH7852" s="11"/>
    </row>
    <row r="7853" spans="59:60" x14ac:dyDescent="0.25">
      <c r="BG7853" s="10"/>
      <c r="BH7853" s="11"/>
    </row>
    <row r="7854" spans="59:60" x14ac:dyDescent="0.25">
      <c r="BG7854" s="10"/>
      <c r="BH7854" s="11"/>
    </row>
    <row r="7855" spans="59:60" x14ac:dyDescent="0.25">
      <c r="BG7855" s="10"/>
      <c r="BH7855" s="11"/>
    </row>
    <row r="7856" spans="59:60" x14ac:dyDescent="0.25">
      <c r="BG7856" s="10"/>
      <c r="BH7856" s="11"/>
    </row>
    <row r="7857" spans="59:60" x14ac:dyDescent="0.25">
      <c r="BG7857" s="10"/>
      <c r="BH7857" s="11"/>
    </row>
    <row r="7858" spans="59:60" x14ac:dyDescent="0.25">
      <c r="BG7858" s="10"/>
      <c r="BH7858" s="11"/>
    </row>
    <row r="7859" spans="59:60" x14ac:dyDescent="0.25">
      <c r="BG7859" s="10"/>
      <c r="BH7859" s="11"/>
    </row>
    <row r="7860" spans="59:60" x14ac:dyDescent="0.25">
      <c r="BG7860" s="10"/>
      <c r="BH7860" s="11"/>
    </row>
    <row r="7861" spans="59:60" x14ac:dyDescent="0.25">
      <c r="BG7861" s="10"/>
      <c r="BH7861" s="11"/>
    </row>
    <row r="7862" spans="59:60" x14ac:dyDescent="0.25">
      <c r="BG7862" s="10"/>
      <c r="BH7862" s="11"/>
    </row>
    <row r="7863" spans="59:60" x14ac:dyDescent="0.25">
      <c r="BG7863" s="10"/>
      <c r="BH7863" s="11"/>
    </row>
    <row r="7864" spans="59:60" x14ac:dyDescent="0.25">
      <c r="BG7864" s="10"/>
      <c r="BH7864" s="11"/>
    </row>
    <row r="7865" spans="59:60" x14ac:dyDescent="0.25">
      <c r="BG7865" s="10"/>
      <c r="BH7865" s="11"/>
    </row>
    <row r="7866" spans="59:60" x14ac:dyDescent="0.25">
      <c r="BG7866" s="10"/>
      <c r="BH7866" s="11"/>
    </row>
    <row r="7867" spans="59:60" x14ac:dyDescent="0.25">
      <c r="BG7867" s="10"/>
      <c r="BH7867" s="11"/>
    </row>
    <row r="7868" spans="59:60" x14ac:dyDescent="0.25">
      <c r="BG7868" s="10"/>
      <c r="BH7868" s="11"/>
    </row>
    <row r="7869" spans="59:60" x14ac:dyDescent="0.25">
      <c r="BG7869" s="10"/>
      <c r="BH7869" s="11"/>
    </row>
    <row r="7870" spans="59:60" x14ac:dyDescent="0.25">
      <c r="BG7870" s="10"/>
      <c r="BH7870" s="11"/>
    </row>
    <row r="7871" spans="59:60" x14ac:dyDescent="0.25">
      <c r="BG7871" s="10"/>
      <c r="BH7871" s="11"/>
    </row>
    <row r="7872" spans="59:60" x14ac:dyDescent="0.25">
      <c r="BG7872" s="10"/>
      <c r="BH7872" s="11"/>
    </row>
    <row r="7873" spans="59:60" x14ac:dyDescent="0.25">
      <c r="BG7873" s="10"/>
      <c r="BH7873" s="11"/>
    </row>
    <row r="7874" spans="59:60" x14ac:dyDescent="0.25">
      <c r="BG7874" s="10"/>
      <c r="BH7874" s="11"/>
    </row>
    <row r="7875" spans="59:60" x14ac:dyDescent="0.25">
      <c r="BG7875" s="10"/>
      <c r="BH7875" s="11"/>
    </row>
    <row r="7876" spans="59:60" x14ac:dyDescent="0.25">
      <c r="BG7876" s="10"/>
      <c r="BH7876" s="11"/>
    </row>
    <row r="7877" spans="59:60" x14ac:dyDescent="0.25">
      <c r="BG7877" s="10"/>
      <c r="BH7877" s="11"/>
    </row>
    <row r="7878" spans="59:60" x14ac:dyDescent="0.25">
      <c r="BG7878" s="10"/>
      <c r="BH7878" s="11"/>
    </row>
    <row r="7879" spans="59:60" x14ac:dyDescent="0.25">
      <c r="BG7879" s="10"/>
      <c r="BH7879" s="11"/>
    </row>
    <row r="7880" spans="59:60" x14ac:dyDescent="0.25">
      <c r="BG7880" s="10"/>
      <c r="BH7880" s="11"/>
    </row>
    <row r="7881" spans="59:60" x14ac:dyDescent="0.25">
      <c r="BG7881" s="10"/>
      <c r="BH7881" s="11"/>
    </row>
    <row r="7882" spans="59:60" x14ac:dyDescent="0.25">
      <c r="BG7882" s="10"/>
      <c r="BH7882" s="11"/>
    </row>
    <row r="7883" spans="59:60" x14ac:dyDescent="0.25">
      <c r="BG7883" s="10"/>
      <c r="BH7883" s="11"/>
    </row>
    <row r="7884" spans="59:60" x14ac:dyDescent="0.25">
      <c r="BG7884" s="10"/>
      <c r="BH7884" s="11"/>
    </row>
    <row r="7885" spans="59:60" x14ac:dyDescent="0.25">
      <c r="BG7885" s="10"/>
      <c r="BH7885" s="11"/>
    </row>
    <row r="7886" spans="59:60" x14ac:dyDescent="0.25">
      <c r="BG7886" s="10"/>
      <c r="BH7886" s="11"/>
    </row>
    <row r="7887" spans="59:60" x14ac:dyDescent="0.25">
      <c r="BG7887" s="10"/>
      <c r="BH7887" s="11"/>
    </row>
    <row r="7888" spans="59:60" x14ac:dyDescent="0.25">
      <c r="BG7888" s="10"/>
      <c r="BH7888" s="11"/>
    </row>
    <row r="7889" spans="59:60" x14ac:dyDescent="0.25">
      <c r="BG7889" s="10"/>
      <c r="BH7889" s="11"/>
    </row>
    <row r="7890" spans="59:60" x14ac:dyDescent="0.25">
      <c r="BG7890" s="10"/>
      <c r="BH7890" s="11"/>
    </row>
    <row r="7891" spans="59:60" x14ac:dyDescent="0.25">
      <c r="BG7891" s="10"/>
      <c r="BH7891" s="11"/>
    </row>
    <row r="7892" spans="59:60" x14ac:dyDescent="0.25">
      <c r="BG7892" s="10"/>
      <c r="BH7892" s="11"/>
    </row>
    <row r="7893" spans="59:60" x14ac:dyDescent="0.25">
      <c r="BG7893" s="10"/>
      <c r="BH7893" s="11"/>
    </row>
    <row r="7894" spans="59:60" x14ac:dyDescent="0.25">
      <c r="BG7894" s="10"/>
      <c r="BH7894" s="11"/>
    </row>
    <row r="7895" spans="59:60" x14ac:dyDescent="0.25">
      <c r="BG7895" s="10"/>
      <c r="BH7895" s="11"/>
    </row>
    <row r="7896" spans="59:60" x14ac:dyDescent="0.25">
      <c r="BG7896" s="10"/>
      <c r="BH7896" s="11"/>
    </row>
    <row r="7897" spans="59:60" x14ac:dyDescent="0.25">
      <c r="BG7897" s="10"/>
      <c r="BH7897" s="11"/>
    </row>
    <row r="7898" spans="59:60" x14ac:dyDescent="0.25">
      <c r="BG7898" s="10"/>
      <c r="BH7898" s="11"/>
    </row>
    <row r="7899" spans="59:60" x14ac:dyDescent="0.25">
      <c r="BG7899" s="10"/>
      <c r="BH7899" s="11"/>
    </row>
    <row r="7900" spans="59:60" x14ac:dyDescent="0.25">
      <c r="BG7900" s="10"/>
      <c r="BH7900" s="11"/>
    </row>
    <row r="7901" spans="59:60" x14ac:dyDescent="0.25">
      <c r="BG7901" s="10"/>
      <c r="BH7901" s="11"/>
    </row>
    <row r="7902" spans="59:60" x14ac:dyDescent="0.25">
      <c r="BG7902" s="10"/>
      <c r="BH7902" s="11"/>
    </row>
    <row r="7903" spans="59:60" x14ac:dyDescent="0.25">
      <c r="BG7903" s="10"/>
      <c r="BH7903" s="11"/>
    </row>
    <row r="7904" spans="59:60" x14ac:dyDescent="0.25">
      <c r="BG7904" s="10"/>
      <c r="BH7904" s="11"/>
    </row>
    <row r="7905" spans="59:60" x14ac:dyDescent="0.25">
      <c r="BG7905" s="10"/>
      <c r="BH7905" s="11"/>
    </row>
    <row r="7906" spans="59:60" x14ac:dyDescent="0.25">
      <c r="BG7906" s="10"/>
      <c r="BH7906" s="11"/>
    </row>
    <row r="7907" spans="59:60" x14ac:dyDescent="0.25">
      <c r="BG7907" s="10"/>
      <c r="BH7907" s="11"/>
    </row>
    <row r="7908" spans="59:60" x14ac:dyDescent="0.25">
      <c r="BG7908" s="10"/>
      <c r="BH7908" s="11"/>
    </row>
    <row r="7909" spans="59:60" x14ac:dyDescent="0.25">
      <c r="BG7909" s="10"/>
      <c r="BH7909" s="11"/>
    </row>
    <row r="7910" spans="59:60" x14ac:dyDescent="0.25">
      <c r="BG7910" s="10"/>
      <c r="BH7910" s="11"/>
    </row>
    <row r="7911" spans="59:60" x14ac:dyDescent="0.25">
      <c r="BG7911" s="10"/>
      <c r="BH7911" s="11"/>
    </row>
    <row r="7912" spans="59:60" x14ac:dyDescent="0.25">
      <c r="BG7912" s="10"/>
      <c r="BH7912" s="11"/>
    </row>
    <row r="7913" spans="59:60" x14ac:dyDescent="0.25">
      <c r="BG7913" s="10"/>
      <c r="BH7913" s="11"/>
    </row>
    <row r="7914" spans="59:60" x14ac:dyDescent="0.25">
      <c r="BG7914" s="10"/>
      <c r="BH7914" s="11"/>
    </row>
    <row r="7915" spans="59:60" x14ac:dyDescent="0.25">
      <c r="BG7915" s="10"/>
      <c r="BH7915" s="11"/>
    </row>
    <row r="7916" spans="59:60" x14ac:dyDescent="0.25">
      <c r="BG7916" s="10"/>
      <c r="BH7916" s="11"/>
    </row>
    <row r="7917" spans="59:60" x14ac:dyDescent="0.25">
      <c r="BG7917" s="10"/>
      <c r="BH7917" s="11"/>
    </row>
    <row r="7918" spans="59:60" x14ac:dyDescent="0.25">
      <c r="BG7918" s="10"/>
      <c r="BH7918" s="11"/>
    </row>
    <row r="7919" spans="59:60" x14ac:dyDescent="0.25">
      <c r="BG7919" s="10"/>
      <c r="BH7919" s="11"/>
    </row>
    <row r="7920" spans="59:60" x14ac:dyDescent="0.25">
      <c r="BG7920" s="10"/>
      <c r="BH7920" s="11"/>
    </row>
    <row r="7921" spans="59:60" x14ac:dyDescent="0.25">
      <c r="BG7921" s="10"/>
      <c r="BH7921" s="11"/>
    </row>
    <row r="7922" spans="59:60" x14ac:dyDescent="0.25">
      <c r="BG7922" s="10"/>
      <c r="BH7922" s="11"/>
    </row>
    <row r="7923" spans="59:60" x14ac:dyDescent="0.25">
      <c r="BG7923" s="10"/>
      <c r="BH7923" s="11"/>
    </row>
    <row r="7924" spans="59:60" x14ac:dyDescent="0.25">
      <c r="BG7924" s="10"/>
      <c r="BH7924" s="11"/>
    </row>
    <row r="7925" spans="59:60" x14ac:dyDescent="0.25">
      <c r="BG7925" s="10"/>
      <c r="BH7925" s="11"/>
    </row>
    <row r="7926" spans="59:60" x14ac:dyDescent="0.25">
      <c r="BG7926" s="10"/>
      <c r="BH7926" s="11"/>
    </row>
    <row r="7927" spans="59:60" x14ac:dyDescent="0.25">
      <c r="BG7927" s="10"/>
      <c r="BH7927" s="11"/>
    </row>
    <row r="7928" spans="59:60" x14ac:dyDescent="0.25">
      <c r="BG7928" s="10"/>
      <c r="BH7928" s="11"/>
    </row>
    <row r="7929" spans="59:60" x14ac:dyDescent="0.25">
      <c r="BG7929" s="10"/>
      <c r="BH7929" s="11"/>
    </row>
    <row r="7930" spans="59:60" x14ac:dyDescent="0.25">
      <c r="BG7930" s="10"/>
      <c r="BH7930" s="11"/>
    </row>
    <row r="7931" spans="59:60" x14ac:dyDescent="0.25">
      <c r="BG7931" s="10"/>
      <c r="BH7931" s="11"/>
    </row>
    <row r="7932" spans="59:60" x14ac:dyDescent="0.25">
      <c r="BG7932" s="10"/>
      <c r="BH7932" s="11"/>
    </row>
    <row r="7933" spans="59:60" x14ac:dyDescent="0.25">
      <c r="BG7933" s="10"/>
      <c r="BH7933" s="11"/>
    </row>
    <row r="7934" spans="59:60" x14ac:dyDescent="0.25">
      <c r="BG7934" s="10"/>
      <c r="BH7934" s="11"/>
    </row>
    <row r="7935" spans="59:60" x14ac:dyDescent="0.25">
      <c r="BG7935" s="10"/>
      <c r="BH7935" s="11"/>
    </row>
    <row r="7936" spans="59:60" x14ac:dyDescent="0.25">
      <c r="BG7936" s="10"/>
      <c r="BH7936" s="11"/>
    </row>
    <row r="7937" spans="59:60" x14ac:dyDescent="0.25">
      <c r="BG7937" s="10"/>
      <c r="BH7937" s="11"/>
    </row>
    <row r="7938" spans="59:60" x14ac:dyDescent="0.25">
      <c r="BG7938" s="10"/>
      <c r="BH7938" s="11"/>
    </row>
    <row r="7939" spans="59:60" x14ac:dyDescent="0.25">
      <c r="BG7939" s="10"/>
      <c r="BH7939" s="11"/>
    </row>
    <row r="7940" spans="59:60" x14ac:dyDescent="0.25">
      <c r="BG7940" s="10"/>
      <c r="BH7940" s="11"/>
    </row>
    <row r="7941" spans="59:60" x14ac:dyDescent="0.25">
      <c r="BG7941" s="10"/>
      <c r="BH7941" s="11"/>
    </row>
    <row r="7942" spans="59:60" x14ac:dyDescent="0.25">
      <c r="BG7942" s="10"/>
      <c r="BH7942" s="11"/>
    </row>
    <row r="7943" spans="59:60" x14ac:dyDescent="0.25">
      <c r="BG7943" s="10"/>
      <c r="BH7943" s="11"/>
    </row>
    <row r="7944" spans="59:60" x14ac:dyDescent="0.25">
      <c r="BG7944" s="10"/>
      <c r="BH7944" s="11"/>
    </row>
    <row r="7945" spans="59:60" x14ac:dyDescent="0.25">
      <c r="BG7945" s="10"/>
      <c r="BH7945" s="11"/>
    </row>
    <row r="7946" spans="59:60" x14ac:dyDescent="0.25">
      <c r="BG7946" s="10"/>
      <c r="BH7946" s="11"/>
    </row>
    <row r="7947" spans="59:60" x14ac:dyDescent="0.25">
      <c r="BG7947" s="10"/>
      <c r="BH7947" s="11"/>
    </row>
    <row r="7948" spans="59:60" x14ac:dyDescent="0.25">
      <c r="BG7948" s="10"/>
      <c r="BH7948" s="11"/>
    </row>
    <row r="7949" spans="59:60" x14ac:dyDescent="0.25">
      <c r="BG7949" s="10"/>
      <c r="BH7949" s="11"/>
    </row>
    <row r="7950" spans="59:60" x14ac:dyDescent="0.25">
      <c r="BG7950" s="10"/>
      <c r="BH7950" s="11"/>
    </row>
    <row r="7951" spans="59:60" x14ac:dyDescent="0.25">
      <c r="BG7951" s="10"/>
      <c r="BH7951" s="11"/>
    </row>
    <row r="7952" spans="59:60" x14ac:dyDescent="0.25">
      <c r="BG7952" s="10"/>
      <c r="BH7952" s="11"/>
    </row>
    <row r="7953" spans="59:60" x14ac:dyDescent="0.25">
      <c r="BG7953" s="10"/>
      <c r="BH7953" s="11"/>
    </row>
    <row r="7954" spans="59:60" x14ac:dyDescent="0.25">
      <c r="BG7954" s="10"/>
      <c r="BH7954" s="11"/>
    </row>
    <row r="7955" spans="59:60" x14ac:dyDescent="0.25">
      <c r="BG7955" s="10"/>
      <c r="BH7955" s="11"/>
    </row>
    <row r="7956" spans="59:60" x14ac:dyDescent="0.25">
      <c r="BG7956" s="10"/>
      <c r="BH7956" s="11"/>
    </row>
    <row r="7957" spans="59:60" x14ac:dyDescent="0.25">
      <c r="BG7957" s="10"/>
      <c r="BH7957" s="11"/>
    </row>
    <row r="7958" spans="59:60" x14ac:dyDescent="0.25">
      <c r="BG7958" s="10"/>
      <c r="BH7958" s="11"/>
    </row>
    <row r="7959" spans="59:60" x14ac:dyDescent="0.25">
      <c r="BG7959" s="10"/>
      <c r="BH7959" s="11"/>
    </row>
    <row r="7960" spans="59:60" x14ac:dyDescent="0.25">
      <c r="BG7960" s="10"/>
      <c r="BH7960" s="11"/>
    </row>
    <row r="7961" spans="59:60" x14ac:dyDescent="0.25">
      <c r="BG7961" s="10"/>
      <c r="BH7961" s="11"/>
    </row>
    <row r="7962" spans="59:60" x14ac:dyDescent="0.25">
      <c r="BG7962" s="10"/>
      <c r="BH7962" s="11"/>
    </row>
    <row r="7963" spans="59:60" x14ac:dyDescent="0.25">
      <c r="BG7963" s="10"/>
      <c r="BH7963" s="11"/>
    </row>
    <row r="7964" spans="59:60" x14ac:dyDescent="0.25">
      <c r="BG7964" s="10"/>
      <c r="BH7964" s="11"/>
    </row>
    <row r="7965" spans="59:60" x14ac:dyDescent="0.25">
      <c r="BG7965" s="10"/>
      <c r="BH7965" s="11"/>
    </row>
    <row r="7966" spans="59:60" x14ac:dyDescent="0.25">
      <c r="BG7966" s="10"/>
      <c r="BH7966" s="11"/>
    </row>
    <row r="7967" spans="59:60" x14ac:dyDescent="0.25">
      <c r="BG7967" s="10"/>
      <c r="BH7967" s="11"/>
    </row>
    <row r="7968" spans="59:60" x14ac:dyDescent="0.25">
      <c r="BG7968" s="10"/>
      <c r="BH7968" s="11"/>
    </row>
    <row r="7969" spans="59:60" x14ac:dyDescent="0.25">
      <c r="BG7969" s="10"/>
      <c r="BH7969" s="11"/>
    </row>
    <row r="7970" spans="59:60" x14ac:dyDescent="0.25">
      <c r="BG7970" s="10"/>
      <c r="BH7970" s="11"/>
    </row>
    <row r="7971" spans="59:60" x14ac:dyDescent="0.25">
      <c r="BG7971" s="10"/>
      <c r="BH7971" s="11"/>
    </row>
    <row r="7972" spans="59:60" x14ac:dyDescent="0.25">
      <c r="BG7972" s="10"/>
      <c r="BH7972" s="11"/>
    </row>
    <row r="7973" spans="59:60" x14ac:dyDescent="0.25">
      <c r="BG7973" s="10"/>
      <c r="BH7973" s="11"/>
    </row>
    <row r="7974" spans="59:60" x14ac:dyDescent="0.25">
      <c r="BG7974" s="10"/>
      <c r="BH7974" s="11"/>
    </row>
    <row r="7975" spans="59:60" x14ac:dyDescent="0.25">
      <c r="BG7975" s="10"/>
      <c r="BH7975" s="11"/>
    </row>
    <row r="7976" spans="59:60" x14ac:dyDescent="0.25">
      <c r="BG7976" s="10"/>
      <c r="BH7976" s="11"/>
    </row>
    <row r="7977" spans="59:60" x14ac:dyDescent="0.25">
      <c r="BG7977" s="10"/>
      <c r="BH7977" s="11"/>
    </row>
    <row r="7978" spans="59:60" x14ac:dyDescent="0.25">
      <c r="BG7978" s="10"/>
      <c r="BH7978" s="11"/>
    </row>
    <row r="7979" spans="59:60" x14ac:dyDescent="0.25">
      <c r="BG7979" s="10"/>
      <c r="BH7979" s="11"/>
    </row>
    <row r="7980" spans="59:60" x14ac:dyDescent="0.25">
      <c r="BG7980" s="10"/>
      <c r="BH7980" s="11"/>
    </row>
    <row r="7981" spans="59:60" x14ac:dyDescent="0.25">
      <c r="BG7981" s="10"/>
      <c r="BH7981" s="11"/>
    </row>
    <row r="7982" spans="59:60" x14ac:dyDescent="0.25">
      <c r="BG7982" s="10"/>
      <c r="BH7982" s="11"/>
    </row>
    <row r="7983" spans="59:60" x14ac:dyDescent="0.25">
      <c r="BG7983" s="10"/>
      <c r="BH7983" s="11"/>
    </row>
    <row r="7984" spans="59:60" x14ac:dyDescent="0.25">
      <c r="BG7984" s="10"/>
      <c r="BH7984" s="11"/>
    </row>
    <row r="7985" spans="59:60" x14ac:dyDescent="0.25">
      <c r="BG7985" s="10"/>
      <c r="BH7985" s="11"/>
    </row>
    <row r="7986" spans="59:60" x14ac:dyDescent="0.25">
      <c r="BG7986" s="10"/>
      <c r="BH7986" s="11"/>
    </row>
    <row r="7987" spans="59:60" x14ac:dyDescent="0.25">
      <c r="BG7987" s="10"/>
      <c r="BH7987" s="11"/>
    </row>
    <row r="7988" spans="59:60" x14ac:dyDescent="0.25">
      <c r="BG7988" s="10"/>
      <c r="BH7988" s="11"/>
    </row>
    <row r="7989" spans="59:60" x14ac:dyDescent="0.25">
      <c r="BG7989" s="10"/>
      <c r="BH7989" s="11"/>
    </row>
    <row r="7990" spans="59:60" x14ac:dyDescent="0.25">
      <c r="BG7990" s="10"/>
      <c r="BH7990" s="11"/>
    </row>
    <row r="7991" spans="59:60" x14ac:dyDescent="0.25">
      <c r="BG7991" s="10"/>
      <c r="BH7991" s="11"/>
    </row>
    <row r="7992" spans="59:60" x14ac:dyDescent="0.25">
      <c r="BG7992" s="10"/>
      <c r="BH7992" s="11"/>
    </row>
    <row r="7993" spans="59:60" x14ac:dyDescent="0.25">
      <c r="BG7993" s="10"/>
      <c r="BH7993" s="11"/>
    </row>
    <row r="7994" spans="59:60" x14ac:dyDescent="0.25">
      <c r="BG7994" s="10"/>
      <c r="BH7994" s="11"/>
    </row>
    <row r="7995" spans="59:60" x14ac:dyDescent="0.25">
      <c r="BG7995" s="10"/>
      <c r="BH7995" s="11"/>
    </row>
    <row r="7996" spans="59:60" x14ac:dyDescent="0.25">
      <c r="BG7996" s="10"/>
      <c r="BH7996" s="11"/>
    </row>
    <row r="7997" spans="59:60" x14ac:dyDescent="0.25">
      <c r="BG7997" s="10"/>
      <c r="BH7997" s="11"/>
    </row>
    <row r="7998" spans="59:60" x14ac:dyDescent="0.25">
      <c r="BG7998" s="10"/>
      <c r="BH7998" s="11"/>
    </row>
    <row r="7999" spans="59:60" x14ac:dyDescent="0.25">
      <c r="BG7999" s="10"/>
      <c r="BH7999" s="11"/>
    </row>
    <row r="8000" spans="59:60" x14ac:dyDescent="0.25">
      <c r="BG8000" s="10"/>
      <c r="BH8000" s="11"/>
    </row>
    <row r="8001" spans="59:60" x14ac:dyDescent="0.25">
      <c r="BG8001" s="10"/>
      <c r="BH8001" s="11"/>
    </row>
    <row r="8002" spans="59:60" x14ac:dyDescent="0.25">
      <c r="BG8002" s="10"/>
      <c r="BH8002" s="11"/>
    </row>
    <row r="8003" spans="59:60" x14ac:dyDescent="0.25">
      <c r="BG8003" s="10"/>
      <c r="BH8003" s="11"/>
    </row>
    <row r="8004" spans="59:60" x14ac:dyDescent="0.25">
      <c r="BG8004" s="10"/>
      <c r="BH8004" s="11"/>
    </row>
    <row r="8005" spans="59:60" x14ac:dyDescent="0.25">
      <c r="BG8005" s="10"/>
      <c r="BH8005" s="11"/>
    </row>
    <row r="8006" spans="59:60" x14ac:dyDescent="0.25">
      <c r="BG8006" s="10"/>
      <c r="BH8006" s="11"/>
    </row>
    <row r="8007" spans="59:60" x14ac:dyDescent="0.25">
      <c r="BG8007" s="10"/>
      <c r="BH8007" s="11"/>
    </row>
    <row r="8008" spans="59:60" x14ac:dyDescent="0.25">
      <c r="BG8008" s="10"/>
      <c r="BH8008" s="11"/>
    </row>
    <row r="8009" spans="59:60" x14ac:dyDescent="0.25">
      <c r="BG8009" s="10"/>
      <c r="BH8009" s="11"/>
    </row>
    <row r="8010" spans="59:60" x14ac:dyDescent="0.25">
      <c r="BG8010" s="10"/>
      <c r="BH8010" s="11"/>
    </row>
    <row r="8011" spans="59:60" x14ac:dyDescent="0.25">
      <c r="BG8011" s="10"/>
      <c r="BH8011" s="11"/>
    </row>
    <row r="8012" spans="59:60" x14ac:dyDescent="0.25">
      <c r="BG8012" s="10"/>
      <c r="BH8012" s="11"/>
    </row>
    <row r="8013" spans="59:60" x14ac:dyDescent="0.25">
      <c r="BG8013" s="10"/>
      <c r="BH8013" s="11"/>
    </row>
    <row r="8014" spans="59:60" x14ac:dyDescent="0.25">
      <c r="BG8014" s="10"/>
      <c r="BH8014" s="11"/>
    </row>
    <row r="8015" spans="59:60" x14ac:dyDescent="0.25">
      <c r="BG8015" s="10"/>
      <c r="BH8015" s="11"/>
    </row>
    <row r="8016" spans="59:60" x14ac:dyDescent="0.25">
      <c r="BG8016" s="10"/>
      <c r="BH8016" s="11"/>
    </row>
    <row r="8017" spans="59:60" x14ac:dyDescent="0.25">
      <c r="BG8017" s="10"/>
      <c r="BH8017" s="11"/>
    </row>
    <row r="8018" spans="59:60" x14ac:dyDescent="0.25">
      <c r="BG8018" s="10"/>
      <c r="BH8018" s="11"/>
    </row>
    <row r="8019" spans="59:60" x14ac:dyDescent="0.25">
      <c r="BG8019" s="10"/>
      <c r="BH8019" s="11"/>
    </row>
    <row r="8020" spans="59:60" x14ac:dyDescent="0.25">
      <c r="BG8020" s="10"/>
      <c r="BH8020" s="11"/>
    </row>
    <row r="8021" spans="59:60" x14ac:dyDescent="0.25">
      <c r="BG8021" s="10"/>
      <c r="BH8021" s="11"/>
    </row>
    <row r="8022" spans="59:60" x14ac:dyDescent="0.25">
      <c r="BG8022" s="10"/>
      <c r="BH8022" s="11"/>
    </row>
    <row r="8023" spans="59:60" x14ac:dyDescent="0.25">
      <c r="BG8023" s="10"/>
      <c r="BH8023" s="11"/>
    </row>
    <row r="8024" spans="59:60" x14ac:dyDescent="0.25">
      <c r="BG8024" s="10"/>
      <c r="BH8024" s="11"/>
    </row>
    <row r="8025" spans="59:60" x14ac:dyDescent="0.25">
      <c r="BG8025" s="10"/>
      <c r="BH8025" s="11"/>
    </row>
    <row r="8026" spans="59:60" x14ac:dyDescent="0.25">
      <c r="BG8026" s="10"/>
      <c r="BH8026" s="11"/>
    </row>
    <row r="8027" spans="59:60" x14ac:dyDescent="0.25">
      <c r="BG8027" s="10"/>
      <c r="BH8027" s="11"/>
    </row>
    <row r="8028" spans="59:60" x14ac:dyDescent="0.25">
      <c r="BG8028" s="10"/>
      <c r="BH8028" s="11"/>
    </row>
    <row r="8029" spans="59:60" x14ac:dyDescent="0.25">
      <c r="BG8029" s="10"/>
      <c r="BH8029" s="11"/>
    </row>
    <row r="8030" spans="59:60" x14ac:dyDescent="0.25">
      <c r="BG8030" s="10"/>
      <c r="BH8030" s="11"/>
    </row>
    <row r="8031" spans="59:60" x14ac:dyDescent="0.25">
      <c r="BG8031" s="10"/>
      <c r="BH8031" s="11"/>
    </row>
    <row r="8032" spans="59:60" x14ac:dyDescent="0.25">
      <c r="BG8032" s="10"/>
      <c r="BH8032" s="11"/>
    </row>
    <row r="8033" spans="59:60" x14ac:dyDescent="0.25">
      <c r="BG8033" s="10"/>
      <c r="BH8033" s="11"/>
    </row>
    <row r="8034" spans="59:60" x14ac:dyDescent="0.25">
      <c r="BG8034" s="10"/>
      <c r="BH8034" s="11"/>
    </row>
    <row r="8035" spans="59:60" x14ac:dyDescent="0.25">
      <c r="BG8035" s="10"/>
      <c r="BH8035" s="11"/>
    </row>
    <row r="8036" spans="59:60" x14ac:dyDescent="0.25">
      <c r="BG8036" s="10"/>
      <c r="BH8036" s="11"/>
    </row>
    <row r="8037" spans="59:60" x14ac:dyDescent="0.25">
      <c r="BG8037" s="10"/>
      <c r="BH8037" s="11"/>
    </row>
    <row r="8038" spans="59:60" x14ac:dyDescent="0.25">
      <c r="BG8038" s="10"/>
      <c r="BH8038" s="11"/>
    </row>
    <row r="8039" spans="59:60" x14ac:dyDescent="0.25">
      <c r="BG8039" s="10"/>
      <c r="BH8039" s="11"/>
    </row>
    <row r="8040" spans="59:60" x14ac:dyDescent="0.25">
      <c r="BG8040" s="10"/>
      <c r="BH8040" s="11"/>
    </row>
    <row r="8041" spans="59:60" x14ac:dyDescent="0.25">
      <c r="BG8041" s="10"/>
      <c r="BH8041" s="11"/>
    </row>
    <row r="8042" spans="59:60" x14ac:dyDescent="0.25">
      <c r="BG8042" s="10"/>
      <c r="BH8042" s="11"/>
    </row>
    <row r="8043" spans="59:60" x14ac:dyDescent="0.25">
      <c r="BG8043" s="10"/>
      <c r="BH8043" s="11"/>
    </row>
    <row r="8044" spans="59:60" x14ac:dyDescent="0.25">
      <c r="BG8044" s="10"/>
      <c r="BH8044" s="11"/>
    </row>
    <row r="8045" spans="59:60" x14ac:dyDescent="0.25">
      <c r="BG8045" s="10"/>
      <c r="BH8045" s="11"/>
    </row>
    <row r="8046" spans="59:60" x14ac:dyDescent="0.25">
      <c r="BG8046" s="10"/>
      <c r="BH8046" s="11"/>
    </row>
    <row r="8047" spans="59:60" x14ac:dyDescent="0.25">
      <c r="BG8047" s="10"/>
      <c r="BH8047" s="11"/>
    </row>
    <row r="8048" spans="59:60" x14ac:dyDescent="0.25">
      <c r="BG8048" s="10"/>
      <c r="BH8048" s="11"/>
    </row>
    <row r="8049" spans="59:60" x14ac:dyDescent="0.25">
      <c r="BG8049" s="10"/>
      <c r="BH8049" s="11"/>
    </row>
    <row r="8050" spans="59:60" x14ac:dyDescent="0.25">
      <c r="BG8050" s="10"/>
      <c r="BH8050" s="11"/>
    </row>
    <row r="8051" spans="59:60" x14ac:dyDescent="0.25">
      <c r="BG8051" s="10"/>
      <c r="BH8051" s="11"/>
    </row>
    <row r="8052" spans="59:60" x14ac:dyDescent="0.25">
      <c r="BG8052" s="10"/>
      <c r="BH8052" s="11"/>
    </row>
    <row r="8053" spans="59:60" x14ac:dyDescent="0.25">
      <c r="BG8053" s="10"/>
      <c r="BH8053" s="11"/>
    </row>
    <row r="8054" spans="59:60" x14ac:dyDescent="0.25">
      <c r="BG8054" s="10"/>
      <c r="BH8054" s="11"/>
    </row>
    <row r="8055" spans="59:60" x14ac:dyDescent="0.25">
      <c r="BG8055" s="10"/>
      <c r="BH8055" s="11"/>
    </row>
    <row r="8056" spans="59:60" x14ac:dyDescent="0.25">
      <c r="BG8056" s="10"/>
      <c r="BH8056" s="11"/>
    </row>
    <row r="8057" spans="59:60" x14ac:dyDescent="0.25">
      <c r="BG8057" s="10"/>
      <c r="BH8057" s="11"/>
    </row>
    <row r="8058" spans="59:60" x14ac:dyDescent="0.25">
      <c r="BG8058" s="10"/>
      <c r="BH8058" s="11"/>
    </row>
    <row r="8059" spans="59:60" x14ac:dyDescent="0.25">
      <c r="BG8059" s="10"/>
      <c r="BH8059" s="11"/>
    </row>
    <row r="8060" spans="59:60" x14ac:dyDescent="0.25">
      <c r="BG8060" s="10"/>
      <c r="BH8060" s="11"/>
    </row>
    <row r="8061" spans="59:60" x14ac:dyDescent="0.25">
      <c r="BG8061" s="10"/>
      <c r="BH8061" s="11"/>
    </row>
    <row r="8062" spans="59:60" x14ac:dyDescent="0.25">
      <c r="BG8062" s="10"/>
      <c r="BH8062" s="11"/>
    </row>
    <row r="8063" spans="59:60" x14ac:dyDescent="0.25">
      <c r="BG8063" s="10"/>
      <c r="BH8063" s="11"/>
    </row>
    <row r="8064" spans="59:60" x14ac:dyDescent="0.25">
      <c r="BG8064" s="10"/>
      <c r="BH8064" s="11"/>
    </row>
    <row r="8065" spans="59:60" x14ac:dyDescent="0.25">
      <c r="BG8065" s="10"/>
      <c r="BH8065" s="11"/>
    </row>
    <row r="8066" spans="59:60" x14ac:dyDescent="0.25">
      <c r="BG8066" s="10"/>
      <c r="BH8066" s="11"/>
    </row>
    <row r="8067" spans="59:60" x14ac:dyDescent="0.25">
      <c r="BG8067" s="10"/>
      <c r="BH8067" s="11"/>
    </row>
    <row r="8068" spans="59:60" x14ac:dyDescent="0.25">
      <c r="BG8068" s="10"/>
      <c r="BH8068" s="11"/>
    </row>
    <row r="8069" spans="59:60" x14ac:dyDescent="0.25">
      <c r="BG8069" s="10"/>
      <c r="BH8069" s="11"/>
    </row>
    <row r="8070" spans="59:60" x14ac:dyDescent="0.25">
      <c r="BG8070" s="10"/>
      <c r="BH8070" s="11"/>
    </row>
    <row r="8071" spans="59:60" x14ac:dyDescent="0.25">
      <c r="BG8071" s="10"/>
      <c r="BH8071" s="11"/>
    </row>
    <row r="8072" spans="59:60" x14ac:dyDescent="0.25">
      <c r="BG8072" s="10"/>
      <c r="BH8072" s="11"/>
    </row>
    <row r="8073" spans="59:60" x14ac:dyDescent="0.25">
      <c r="BG8073" s="10"/>
      <c r="BH8073" s="11"/>
    </row>
    <row r="8074" spans="59:60" x14ac:dyDescent="0.25">
      <c r="BG8074" s="10"/>
      <c r="BH8074" s="11"/>
    </row>
    <row r="8075" spans="59:60" x14ac:dyDescent="0.25">
      <c r="BG8075" s="10"/>
      <c r="BH8075" s="11"/>
    </row>
    <row r="8076" spans="59:60" x14ac:dyDescent="0.25">
      <c r="BG8076" s="10"/>
      <c r="BH8076" s="11"/>
    </row>
    <row r="8077" spans="59:60" x14ac:dyDescent="0.25">
      <c r="BG8077" s="10"/>
      <c r="BH8077" s="11"/>
    </row>
    <row r="8078" spans="59:60" x14ac:dyDescent="0.25">
      <c r="BG8078" s="10"/>
      <c r="BH8078" s="11"/>
    </row>
    <row r="8079" spans="59:60" x14ac:dyDescent="0.25">
      <c r="BG8079" s="10"/>
      <c r="BH8079" s="11"/>
    </row>
    <row r="8080" spans="59:60" x14ac:dyDescent="0.25">
      <c r="BG8080" s="10"/>
      <c r="BH8080" s="11"/>
    </row>
    <row r="8081" spans="59:60" x14ac:dyDescent="0.25">
      <c r="BG8081" s="10"/>
      <c r="BH8081" s="11"/>
    </row>
    <row r="8082" spans="59:60" x14ac:dyDescent="0.25">
      <c r="BG8082" s="10"/>
      <c r="BH8082" s="11"/>
    </row>
    <row r="8083" spans="59:60" x14ac:dyDescent="0.25">
      <c r="BG8083" s="10"/>
      <c r="BH8083" s="11"/>
    </row>
    <row r="8084" spans="59:60" x14ac:dyDescent="0.25">
      <c r="BG8084" s="10"/>
      <c r="BH8084" s="11"/>
    </row>
    <row r="8085" spans="59:60" x14ac:dyDescent="0.25">
      <c r="BG8085" s="10"/>
      <c r="BH8085" s="11"/>
    </row>
    <row r="8086" spans="59:60" x14ac:dyDescent="0.25">
      <c r="BG8086" s="10"/>
      <c r="BH8086" s="11"/>
    </row>
    <row r="8087" spans="59:60" x14ac:dyDescent="0.25">
      <c r="BG8087" s="10"/>
      <c r="BH8087" s="11"/>
    </row>
    <row r="8088" spans="59:60" x14ac:dyDescent="0.25">
      <c r="BG8088" s="10"/>
      <c r="BH8088" s="11"/>
    </row>
    <row r="8089" spans="59:60" x14ac:dyDescent="0.25">
      <c r="BG8089" s="10"/>
      <c r="BH8089" s="11"/>
    </row>
    <row r="8090" spans="59:60" x14ac:dyDescent="0.25">
      <c r="BG8090" s="10"/>
      <c r="BH8090" s="11"/>
    </row>
    <row r="8091" spans="59:60" x14ac:dyDescent="0.25">
      <c r="BG8091" s="10"/>
      <c r="BH8091" s="11"/>
    </row>
    <row r="8092" spans="59:60" x14ac:dyDescent="0.25">
      <c r="BG8092" s="10"/>
      <c r="BH8092" s="11"/>
    </row>
    <row r="8093" spans="59:60" x14ac:dyDescent="0.25">
      <c r="BG8093" s="10"/>
      <c r="BH8093" s="11"/>
    </row>
    <row r="8094" spans="59:60" x14ac:dyDescent="0.25">
      <c r="BG8094" s="10"/>
      <c r="BH8094" s="11"/>
    </row>
    <row r="8095" spans="59:60" x14ac:dyDescent="0.25">
      <c r="BG8095" s="10"/>
      <c r="BH8095" s="11"/>
    </row>
    <row r="8096" spans="59:60" x14ac:dyDescent="0.25">
      <c r="BG8096" s="10"/>
      <c r="BH8096" s="11"/>
    </row>
    <row r="8097" spans="59:60" x14ac:dyDescent="0.25">
      <c r="BG8097" s="10"/>
      <c r="BH8097" s="11"/>
    </row>
    <row r="8098" spans="59:60" x14ac:dyDescent="0.25">
      <c r="BG8098" s="10"/>
      <c r="BH8098" s="11"/>
    </row>
    <row r="8099" spans="59:60" x14ac:dyDescent="0.25">
      <c r="BG8099" s="10"/>
      <c r="BH8099" s="11"/>
    </row>
    <row r="8100" spans="59:60" x14ac:dyDescent="0.25">
      <c r="BG8100" s="10"/>
      <c r="BH8100" s="11"/>
    </row>
  </sheetData>
  <sheetProtection algorithmName="SHA-512" hashValue="Z5iUNQ23h/mGSOOWHy9pyU+igyqGCJMfyvkLomXdDzYWZvdBjUmgFTGrvxhuayXBIzb3M1LoH+fdayEEeo3p7A==" saltValue="wKEvuwmnIGPo+fYXmXQif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2023-11-24T08:08:15Z</dcterms:created>
  <dcterms:modified xsi:type="dcterms:W3CDTF">2023-11-24T08:10:29Z</dcterms:modified>
</cp:coreProperties>
</file>